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gi-file.nagi.local\FILESERVER\総務課\02-01-03　財政管理費\13 市町村課等調査一般\H29\財政状況資料集\H27\"/>
    </mc:Choice>
  </mc:AlternateContent>
  <bookViews>
    <workbookView xWindow="0" yWindow="0" windowWidth="19200" windowHeight="115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c r="BE35" i="9" s="1"/>
  <c r="BE36"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<sst xmlns="http://schemas.openxmlformats.org/spreadsheetml/2006/main" count="1230" uniqueCount="575">
  <si>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</si>
  <si>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</si>
  <si>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</si>
  <si>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</si>
  <si>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</si>
  <si>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</si>
  <si>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</si>
  <si>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</si>
  <si>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</si>
  <si>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</si>
  <si>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</si>
  <si>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</si>
  <si>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</si>
  <si>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</si>
  <si>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</si>
  <si>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</si>
  <si>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</si>
  <si>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</si>
  <si>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</si>
  <si>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</si>
  <si>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</si>
  <si>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</si>
  <si>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</si>
  <si>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</si>
  <si>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</si>
  <si>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</si>
  <si>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</si>
  <si>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</si>
  <si>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</si>
  <si>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</si>
  <si>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</si>
  <si>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</si>
  <si>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</si>
  <si>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</si>
  <si>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</si>
  <si>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</si>
  <si>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</si>
  <si>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</si>
  <si>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</si>
  <si>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</si>
  <si>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</si>
  <si>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</si>
  <si>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</si>
  <si>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</si>
  <si>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</si>
  <si>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</si>
  <si>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</si>
  <si>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</si>
  <si>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</si>
  <si>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</si>
  <si>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</si>
  <si>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</si>
  <si>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</si>
  <si>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</si>
  <si>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</si>
  <si>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</si>
  <si>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</si>
  <si>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</si>
  <si>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</si>
  <si>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</si>
  <si>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</si>
  <si>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</si>
  <si>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</si>
  <si>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</si>
  <si>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</si>
  <si>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</si>
  <si>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</si>
  <si>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</si>
  <si>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</si>
  <si>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</si>
  <si>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</si>
  <si>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</si>
  <si>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</si>
  <si>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</si>
  <si>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</si>
  <si>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</si>
  <si>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</si>
  <si>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</si>
  <si>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</si>
  <si>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</si>
  <si>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</si>
  <si>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</si>
  <si>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</si>
  <si>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</si>
  <si>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</si>
  <si>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</si>
  <si>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</si>
  <si>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</si>
  <si>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</si>
  <si>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</si>
  <si>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</si>
  <si>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</si>
  <si>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</si>
  <si>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</si>
  <si>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</si>
  <si>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</si>
  <si>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</si>
  <si>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</si>
  <si>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</si>
  <si>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</si>
  <si>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</si>
  <si>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</si>
  <si>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</si>
  <si>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</si>
  <si>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</si>
  <si>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</si>
  <si>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</si>
  <si>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</si>
  <si>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</si>
  <si>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</si>
  <si>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</si>
  <si>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</si>
  <si>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</si>
  <si>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</si>
  <si>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</si>
  <si>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</si>
  <si>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</si>
  <si>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</si>
  <si>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</si>
  <si>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</si>
  <si>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</si>
  <si>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</si>
  <si>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</si>
  <si>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</si>
  <si>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</si>
  <si>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</si>
  <si>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</si>
  <si>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</si>
  <si>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</si>
  <si>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</si>
  <si>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</si>
  <si>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</si>
  <si>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</si>
  <si>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</si>
  <si>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</si>
  <si>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</si>
  <si>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</si>
  <si>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</si>
  <si>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</si>
  <si>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</si>
  <si>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</si>
  <si>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</si>
  <si>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</si>
  <si>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</si>
  <si>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</si>
  <si>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</si>
  <si>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</si>
  <si>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</si>
  <si>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</si>
  <si>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</si>
  <si>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</si>
  <si>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</si>
  <si>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</si>
  <si>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</si>
  <si>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</si>
  <si>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</si>
  <si>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</si>
  <si>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</si>
  <si>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</si>
  <si>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</si>
  <si>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</si>
  <si>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</si>
  <si>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</si>
  <si>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</si>
  <si>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</si>
  <si>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</si>
  <si>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</si>
  <si>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</si>
  <si>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</si>
  <si>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</si>
  <si>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</si>
  <si>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</si>
  <si>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</si>
  <si>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</si>
  <si>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</si>
  <si>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</si>
  <si>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</si>
  <si>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</si>
  <si>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</si>
  <si>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</si>
  <si>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</si>
  <si>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</si>
  <si>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</si>
  <si>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</si>
  <si>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</si>
  <si>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</si>
  <si>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</si>
  <si>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</si>
  <si>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</si>
  <si>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</si>
  <si>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</si>
  <si>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岡山県奈義町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</si>
  <si>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</si>
  <si>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</si>
  <si>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</si>
  <si>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</si>
  <si>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</si>
  <si>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</si>
  <si>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</si>
  <si>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</si>
  <si>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</si>
  <si>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</si>
  <si>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</si>
  <si>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</si>
  <si>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</si>
  <si>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</si>
  <si>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</si>
  <si>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</si>
  <si>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</si>
  <si>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</si>
  <si>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</si>
  <si>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</si>
  <si>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</si>
  <si>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</si>
  <si>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</si>
  <si>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</si>
  <si>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</si>
  <si>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</si>
  <si>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</si>
  <si>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</si>
  <si>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</si>
  <si>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</si>
  <si>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</si>
  <si>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</si>
  <si>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</si>
  <si>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</si>
  <si>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</si>
  <si>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</si>
  <si>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</si>
  <si>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</si>
  <si>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</si>
  <si>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</si>
  <si>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</si>
  <si>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</si>
  <si>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</si>
  <si>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</si>
  <si>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</si>
  <si>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</si>
  <si>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</si>
  <si>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</si>
  <si>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</si>
  <si>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</si>
  <si>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</si>
  <si>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</si>
  <si>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</si>
  <si>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</si>
  <si>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</si>
  <si>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</si>
  <si>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</si>
  <si>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</si>
  <si>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</si>
  <si>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</si>
  <si>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</si>
  <si>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</si>
  <si>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</si>
  <si>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</si>
  <si>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</si>
  <si>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</si>
  <si>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</si>
  <si>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</si>
  <si>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</si>
  <si>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</si>
  <si>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</si>
  <si>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</si>
  <si>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</si>
  <si>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</si>
  <si>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</si>
  <si>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</si>
  <si>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</si>
  <si>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</si>
  <si>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</si>
  <si>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</si>
  <si>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</si>
  <si>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</si>
  <si>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</si>
  <si>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</si>
  <si>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</si>
  <si>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</si>
  <si>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</si>
  <si>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</si>
  <si>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</si>
  <si>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</si>
  <si>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</si>
  <si>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</si>
  <si>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</si>
  <si>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</si>
  <si>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</si>
  <si>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</si>
  <si>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</si>
  <si>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</si>
  <si>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</si>
  <si>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</si>
  <si>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</si>
  <si>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</si>
  <si>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</si>
  <si>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</si>
  <si>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</si>
  <si>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</si>
  <si>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</si>
  <si>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</si>
  <si>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</si>
  <si>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</si>
  <si>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</si>
  <si>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</si>
  <si>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</si>
  <si>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</si>
  <si>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</si>
  <si>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</si>
  <si>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</si>
  <si>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</si>
  <si>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</si>
  <si>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</si>
  <si>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</si>
  <si>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</si>
  <si>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</si>
  <si>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</si>
  <si>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</si>
  <si>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</si>
  <si>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</si>
  <si>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</si>
  <si>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</si>
  <si>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</si>
  <si>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</si>
  <si>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</si>
  <si>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</si>
  <si>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</si>
  <si>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</si>
  <si>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</si>
  <si>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</si>
  <si>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</si>
  <si>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</si>
  <si>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</si>
  <si>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</si>
  <si>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</si>
  <si>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</si>
  <si>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</si>
  <si>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</si>
  <si>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</si>
  <si>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</si>
  <si>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岡山県奈義町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</si>
  <si>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</si>
  <si>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</si>
  <si>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</si>
  <si>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</si>
  <si>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</si>
  <si>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</si>
  <si>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</si>
  <si>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</si>
  <si>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</si>
  <si>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</si>
  <si>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</si>
  <si>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</si>
  <si>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</si>
  <si>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</si>
  <si>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</si>
  <si>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</si>
  <si>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</si>
  <si>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</si>
  <si>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</si>
  <si>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</si>
  <si>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</si>
  <si>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</si>
  <si>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</si>
  <si>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</si>
  <si>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</si>
  <si>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</si>
  <si>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</si>
  <si>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</si>
  <si>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</si>
  <si>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</si>
  <si>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</si>
  <si>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</si>
  <si>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</si>
  <si>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</si>
  <si>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</si>
  <si>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</si>
  <si>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</si>
  <si>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</si>
  <si>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</si>
  <si>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</si>
  <si>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</si>
  <si>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</si>
  <si>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</si>
  <si>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</si>
  <si>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奈義町土地取得特別会計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</si>
  <si>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</si>
  <si>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</si>
  <si>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</si>
  <si>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</si>
  <si>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</si>
  <si>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</si>
  <si>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</si>
  <si>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</si>
  <si>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</si>
  <si>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</si>
  <si>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</si>
  <si>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</si>
  <si>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</si>
  <si>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</si>
  <si>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</si>
  <si>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</si>
  <si>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</si>
  <si>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</si>
  <si>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</si>
  <si>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</si>
  <si>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</si>
  <si>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</si>
  <si>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</si>
  <si>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</si>
  <si>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</si>
  <si>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</si>
  <si>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</si>
  <si>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</si>
  <si>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</si>
  <si>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</si>
  <si>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</si>
  <si>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</si>
  <si>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</si>
  <si>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</si>
  <si>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</si>
  <si>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</si>
  <si>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</si>
  <si>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</si>
  <si>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</si>
  <si>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</si>
  <si>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</si>
  <si>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</si>
  <si>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</si>
  <si>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</si>
  <si>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</si>
  <si>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</si>
  <si>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</si>
  <si>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</si>
  <si>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</si>
  <si>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</si>
  <si>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</si>
  <si>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</si>
  <si>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</si>
  <si>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</si>
  <si>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</si>
  <si>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</si>
  <si>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</si>
  <si>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</si>
  <si>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奈義町下水道特別会計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</si>
  <si>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</si>
  <si>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</si>
  <si>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奈義町上水道事業会計</t>
    <phoneticPr fontId="5"/>
  </si>
  <si>
    <t>(Ｆ)</t>
    <phoneticPr fontId="5"/>
  </si>
  <si>
    <t>奈義町介護保険特別会計（サービス事業勘定）</t>
    <phoneticPr fontId="5"/>
  </si>
  <si>
    <t>将来負担比率（(Ｅ)－(Ｆ)）／（(Ｃ)－(Ｄ)）×１００</t>
    <rPh sb="0" eb="2">
      <t>ショウライ</t>
    </rPh>
    <rPh sb="2" eb="4">
      <t>フタン</t>
    </rPh>
    <rPh sb="4" eb="6">
      <t>ヒリツ</t>
    </rPh>
    <phoneticPr fontId="5"/>
  </si>
  <si>
    <t>奈義町介護保険特別会計（保険事業勘定）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</si>
  <si>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</si>
  <si>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</si>
  <si>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</si>
  <si>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</si>
  <si>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</si>
  <si>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</si>
  <si>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</si>
  <si>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</si>
  <si>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</si>
  <si>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</si>
  <si>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</si>
  <si>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</si>
  <si>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</si>
  <si>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</si>
  <si>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</si>
  <si>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</si>
  <si>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</si>
  <si>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</si>
  <si>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</si>
  <si>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</si>
  <si>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</si>
  <si>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</si>
  <si>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</si>
  <si>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</si>
  <si>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</si>
  <si>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</si>
  <si>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</si>
  <si>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</si>
  <si>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</si>
  <si>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</si>
  <si>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</si>
  <si>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</si>
  <si>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</si>
  <si>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</si>
  <si>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</si>
  <si>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</si>
  <si>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</si>
  <si>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</si>
  <si>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</si>
  <si>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</si>
  <si>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</si>
  <si>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</si>
  <si>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</si>
  <si>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</si>
  <si>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</si>
  <si>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</si>
  <si>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</si>
  <si>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</si>
  <si>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</si>
  <si>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</si>
  <si>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</si>
  <si>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</si>
  <si>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</si>
  <si>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</si>
  <si>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</si>
  <si>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</si>
  <si>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</si>
  <si>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</si>
  <si>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</si>
  <si>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</si>
  <si>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</si>
  <si>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</si>
  <si>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</si>
  <si>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</si>
  <si>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</si>
  <si>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</si>
  <si>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</si>
  <si>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</si>
  <si>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</si>
  <si>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</si>
  <si>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</si>
  <si>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</si>
  <si>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</si>
  <si>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</si>
  <si>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</si>
  <si>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</si>
  <si>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</si>
  <si>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</si>
  <si>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</si>
  <si>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</si>
  <si>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</si>
  <si>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</si>
  <si>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</si>
  <si>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37.62</t>
  </si>
  <si>
    <t>一般会計</t>
  </si>
  <si>
    <t>奈義町上水道事業会計</t>
  </si>
  <si>
    <t>奈義町土地取得特別会計</t>
  </si>
  <si>
    <t>奈義町分譲地造成特別会計</t>
  </si>
  <si>
    <t>奈義町国民健康保険特別会計</t>
  </si>
  <si>
    <t>奈義町工業用水道事業会計</t>
  </si>
  <si>
    <t>奈義町下水道特別会計</t>
  </si>
  <si>
    <t>奈義町介護保険特別会計（保険事業勘定）</t>
  </si>
  <si>
    <t>その他会計（赤字）</t>
  </si>
  <si>
    <t>その他会計（黒字）</t>
  </si>
  <si>
    <t>-</t>
    <phoneticPr fontId="2"/>
  </si>
  <si>
    <t>津山圏域東部衛生施設組合</t>
  </si>
  <si>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</si>
  <si>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</si>
  <si>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</si>
  <si>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</si>
  <si>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</si>
  <si>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</si>
  <si>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</si>
  <si>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</si>
  <si>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</si>
  <si>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</si>
  <si>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</si>
  <si>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</si>
  <si>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</si>
  <si>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</si>
  <si>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</si>
  <si>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</si>
  <si>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</si>
  <si>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</si>
  <si>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</si>
  <si>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</si>
  <si>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</si>
  <si>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</si>
  <si>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</si>
  <si>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</si>
  <si>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</si>
  <si>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</si>
  <si>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</si>
  <si>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平成25年度に類似団体内平均数値となり、以降横ばいとなっている。実質公債費比率についても、平成23年度以降、類似団体内平均値を下回っており、良好な数値を維持している。地方債については、過疎対策事業債の活用に切り替え、またハード事業を最小限に抑制してきたため、起債残高の減少や公債費の抑制につながった。
今後も適正な起債管理により、良好な数値の維持に努めていきたい。</t>
    <rPh sb="0" eb="2">
      <t>ショウライ</t>
    </rPh>
    <rPh sb="2" eb="4">
      <t>フタン</t>
    </rPh>
    <rPh sb="4" eb="6">
      <t>ヒリツ</t>
    </rPh>
    <rPh sb="12" eb="14">
      <t>ヘイセイ</t>
    </rPh>
    <rPh sb="16" eb="17">
      <t>ネン</t>
    </rPh>
    <rPh sb="17" eb="18">
      <t>ド</t>
    </rPh>
    <rPh sb="19" eb="21">
      <t>ルイジ</t>
    </rPh>
    <rPh sb="21" eb="23">
      <t>ダンタイ</t>
    </rPh>
    <rPh sb="23" eb="24">
      <t>ナイ</t>
    </rPh>
    <rPh sb="24" eb="26">
      <t>ヘイキン</t>
    </rPh>
    <rPh sb="26" eb="28">
      <t>スウチ</t>
    </rPh>
    <rPh sb="32" eb="34">
      <t>イコウ</t>
    </rPh>
    <rPh sb="34" eb="35">
      <t>ヨコ</t>
    </rPh>
    <rPh sb="44" eb="46">
      <t>ジッシツ</t>
    </rPh>
    <rPh sb="46" eb="49">
      <t>コウサイヒ</t>
    </rPh>
    <rPh sb="49" eb="51">
      <t>ヒリツ</t>
    </rPh>
    <rPh sb="57" eb="59">
      <t>ヘイセイ</t>
    </rPh>
    <rPh sb="61" eb="62">
      <t>ネン</t>
    </rPh>
    <rPh sb="62" eb="63">
      <t>ド</t>
    </rPh>
    <rPh sb="63" eb="65">
      <t>イコウ</t>
    </rPh>
    <rPh sb="66" eb="68">
      <t>ルイジ</t>
    </rPh>
    <rPh sb="68" eb="70">
      <t>ダンタイ</t>
    </rPh>
    <rPh sb="70" eb="71">
      <t>ナイ</t>
    </rPh>
    <rPh sb="71" eb="73">
      <t>ヘイキン</t>
    </rPh>
    <rPh sb="73" eb="74">
      <t>チ</t>
    </rPh>
    <rPh sb="75" eb="77">
      <t>シタマワ</t>
    </rPh>
    <rPh sb="82" eb="84">
      <t>リョウコウ</t>
    </rPh>
    <rPh sb="85" eb="87">
      <t>スウチ</t>
    </rPh>
    <rPh sb="88" eb="90">
      <t>イジ</t>
    </rPh>
    <rPh sb="95" eb="98">
      <t>チホウサイ</t>
    </rPh>
    <rPh sb="104" eb="106">
      <t>カソ</t>
    </rPh>
    <rPh sb="106" eb="108">
      <t>タイサク</t>
    </rPh>
    <rPh sb="108" eb="111">
      <t>ジギョウサイ</t>
    </rPh>
    <rPh sb="112" eb="114">
      <t>カツヨウ</t>
    </rPh>
    <rPh sb="115" eb="116">
      <t>キ</t>
    </rPh>
    <rPh sb="117" eb="118">
      <t>カ</t>
    </rPh>
    <rPh sb="125" eb="127">
      <t>ジギョウ</t>
    </rPh>
    <rPh sb="128" eb="131">
      <t>サイショウゲン</t>
    </rPh>
    <rPh sb="132" eb="134">
      <t>ヨクセイ</t>
    </rPh>
    <rPh sb="141" eb="143">
      <t>キサイ</t>
    </rPh>
    <rPh sb="143" eb="145">
      <t>ザンダカ</t>
    </rPh>
    <rPh sb="146" eb="148">
      <t>ゲンショウ</t>
    </rPh>
    <rPh sb="149" eb="151">
      <t>コウサイ</t>
    </rPh>
    <rPh sb="151" eb="152">
      <t>ヒ</t>
    </rPh>
    <rPh sb="153" eb="155">
      <t>ヨクセイ</t>
    </rPh>
    <rPh sb="163" eb="165">
      <t>コンゴ</t>
    </rPh>
    <rPh sb="166" eb="168">
      <t>テキセイ</t>
    </rPh>
    <rPh sb="169" eb="171">
      <t>キサイ</t>
    </rPh>
    <rPh sb="171" eb="173">
      <t>カンリ</t>
    </rPh>
    <rPh sb="177" eb="179">
      <t>リョウコウ</t>
    </rPh>
    <rPh sb="180" eb="182">
      <t>スウチ</t>
    </rPh>
    <rPh sb="183" eb="185">
      <t>イジ</t>
    </rPh>
    <rPh sb="186" eb="18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</si>
</sst>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7915-4A6A-B2BD-4F02E49D9F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100799</c:v>
                </c:pt>
                <c:pt idx="1">
                  <c:v>71265</c:v>
                </c:pt>
                <c:pt idx="2">
                  <c:v>134214</c:v>
                </c:pt>
                <c:pt idx="3">
                  <c:v>211747</c:v>
                </c:pt>
                <c:pt idx="4">
                  <c:v>79544</c:v>
                </c:pt>
              </c:numCache>
            </c:numRef>
          </c:val>
          <c:smooth val="0"/>
          <c:extLst xmlns:c16r2="http://schemas.microsoft.com/office/drawing/2015/06/chart">
            <c:ext xmlns:c16="http://schemas.microsoft.com/office/drawing/2014/chart" uri="{C3380CC4-5D6E-409C-BE32-E72D297353CC}">
              <c16:uniqueId val="{00000001-7915-4A6A-B2BD-4F02E49D9F03}"/>
            </c:ext>
          </c:extLst>
        </c:ser>
        <c:dLbls>
          <c:showLegendKey val="0"/>
          <c:showVal val="0"/>
          <c:showCatName val="0"/>
          <c:showSerName val="0"/>
          <c:showPercent val="0"/>
          <c:showBubbleSize val="0"/>
        </c:dLbls>
        <c:marker val="1"/>
        <c:smooth val="0"/>
        <c:axId val="244945776"/>
        <c:axId val="442760032"/>
      </c:lineChart>
      <c:catAx>
        <c:axId val="244945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760032"/>
        <c:crosses val="autoZero"/>
        <c:auto val="1"/>
        <c:lblAlgn val="ctr"/>
        <c:lblOffset val="100"/>
        <c:tickLblSkip val="1"/>
        <c:tickMarkSkip val="1"/>
        <c:noMultiLvlLbl val="0"/>
      </c:catAx>
      <c:valAx>
        <c:axId val="4427600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94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21.62</c:v>
                </c:pt>
                <c:pt idx="1">
                  <c:v>27.55</c:v>
                </c:pt>
                <c:pt idx="2">
                  <c:v>32.200000000000003</c:v>
                </c:pt>
                <c:pt idx="3">
                  <c:v>28.28</c:v>
                </c:pt>
                <c:pt idx="4">
                  <c:v>15.71</c:v>
                </c:pt>
              </c:numCache>
            </c:numRef>
          </c:val>
          <c:extLst xmlns:c16r2="http://schemas.microsoft.com/office/drawing/2015/06/chart">
            <c:ext xmlns:c16="http://schemas.microsoft.com/office/drawing/2014/chart" uri="{C3380CC4-5D6E-409C-BE32-E72D297353CC}">
              <c16:uniqueId val="{00000000-C2F5-4148-805D-31989A8FE1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85.31</c:v>
                </c:pt>
                <c:pt idx="1">
                  <c:v>90.31</c:v>
                </c:pt>
                <c:pt idx="2">
                  <c:v>96.37</c:v>
                </c:pt>
                <c:pt idx="3">
                  <c:v>107.3</c:v>
                </c:pt>
                <c:pt idx="4">
                  <c:v>75.13</c:v>
                </c:pt>
              </c:numCache>
            </c:numRef>
          </c:val>
          <c:extLst xmlns:c16r2="http://schemas.microsoft.com/office/drawing/2015/06/chart">
            <c:ext xmlns:c16="http://schemas.microsoft.com/office/drawing/2014/chart" uri="{C3380CC4-5D6E-409C-BE32-E72D297353CC}">
              <c16:uniqueId val="{00000001-C2F5-4148-805D-31989A8FE1DC}"/>
            </c:ext>
          </c:extLst>
        </c:ser>
        <c:dLbls>
          <c:showLegendKey val="0"/>
          <c:showVal val="0"/>
          <c:showCatName val="0"/>
          <c:showSerName val="0"/>
          <c:showPercent val="0"/>
          <c:showBubbleSize val="0"/>
        </c:dLbls>
        <c:gapWidth val="250"/>
        <c:overlap val="100"/>
        <c:axId val="450536792"/>
        <c:axId val="44339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12.37</c:v>
                </c:pt>
                <c:pt idx="1">
                  <c:v>11.76</c:v>
                </c:pt>
                <c:pt idx="2">
                  <c:v>13.63</c:v>
                </c:pt>
                <c:pt idx="3">
                  <c:v>3.78</c:v>
                </c:pt>
                <c:pt idx="4">
                  <c:v>-37.619999999999997</c:v>
                </c:pt>
              </c:numCache>
            </c:numRef>
          </c:val>
          <c:smooth val="0"/>
          <c:extLst xmlns:c16r2="http://schemas.microsoft.com/office/drawing/2015/06/chart">
            <c:ext xmlns:c16="http://schemas.microsoft.com/office/drawing/2014/chart" uri="{C3380CC4-5D6E-409C-BE32-E72D297353CC}">
              <c16:uniqueId val="{00000002-C2F5-4148-805D-31989A8FE1DC}"/>
            </c:ext>
          </c:extLst>
        </c:ser>
        <c:dLbls>
          <c:showLegendKey val="0"/>
          <c:showVal val="0"/>
          <c:showCatName val="0"/>
          <c:showSerName val="0"/>
          <c:showPercent val="0"/>
          <c:showBubbleSize val="0"/>
        </c:dLbls>
        <c:marker val="1"/>
        <c:smooth val="0"/>
        <c:axId val="450536792"/>
        <c:axId val="443393296"/>
      </c:lineChart>
      <c:catAx>
        <c:axId val="45053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3393296"/>
        <c:crosses val="autoZero"/>
        <c:auto val="1"/>
        <c:lblAlgn val="ctr"/>
        <c:lblOffset val="100"/>
        <c:tickLblSkip val="1"/>
        <c:tickMarkSkip val="1"/>
        <c:noMultiLvlLbl val="0"/>
      </c:catAx>
      <c:valAx>
        <c:axId val="44339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3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0.18</c:v>
                </c:pt>
                <c:pt idx="4">
                  <c:v>#N/A</c:v>
                </c:pt>
                <c:pt idx="5">
                  <c:v>0.2</c:v>
                </c:pt>
                <c:pt idx="6">
                  <c:v>#N/A</c:v>
                </c:pt>
                <c:pt idx="7">
                  <c:v>0.14000000000000001</c:v>
                </c:pt>
                <c:pt idx="8">
                  <c:v>#N/A</c:v>
                </c:pt>
                <c:pt idx="9">
                  <c:v>0.22</c:v>
                </c:pt>
              </c:numCache>
            </c:numRef>
          </c:val>
          <c:extLst xmlns:c16r2="http://schemas.microsoft.com/office/drawing/2015/06/chart">
            <c:ext xmlns:c16="http://schemas.microsoft.com/office/drawing/2014/chart" uri="{C3380CC4-5D6E-409C-BE32-E72D297353CC}">
              <c16:uniqueId val="{00000000-E936-42A0-9156-341B285700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36-42A0-9156-341B28570031}"/>
            </c:ext>
          </c:extLst>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0.61</c:v>
                </c:pt>
                <c:pt idx="2">
                  <c:v>#N/A</c:v>
                </c:pt>
                <c:pt idx="3">
                  <c:v>0.78</c:v>
                </c:pt>
                <c:pt idx="4">
                  <c:v>#N/A</c:v>
                </c:pt>
                <c:pt idx="5">
                  <c:v>0.81</c:v>
                </c:pt>
                <c:pt idx="6">
                  <c:v>#N/A</c:v>
                </c:pt>
                <c:pt idx="7">
                  <c:v>0.54</c:v>
                </c:pt>
                <c:pt idx="8">
                  <c:v>#N/A</c:v>
                </c:pt>
                <c:pt idx="9">
                  <c:v>0.39</c:v>
                </c:pt>
              </c:numCache>
            </c:numRef>
          </c:val>
          <c:extLst xmlns:c16r2="http://schemas.microsoft.com/office/drawing/2015/06/chart">
            <c:ext xmlns:c16="http://schemas.microsoft.com/office/drawing/2014/chart" uri="{C3380CC4-5D6E-409C-BE32-E72D297353CC}">
              <c16:uniqueId val="{00000002-E936-42A0-9156-341B28570031}"/>
            </c:ext>
          </c:extLst>
        </c:ser>
        <c:ser>
          <c:idx val="3"/>
          <c:order val="3"/>
          <c:tx>
            <c:strRef>
              <c:f>データシート!$A$30</c:f>
              <c:strCache>
                <c:ptCount val="1"/>
                <c:pt idx="0">
                  <c:v>奈義町下水道特別会計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3.9</c:v>
                </c:pt>
                <c:pt idx="2">
                  <c:v>#N/A</c:v>
                </c:pt>
                <c:pt idx="3">
                  <c:v>2.23</c:v>
                </c:pt>
                <c:pt idx="4">
                  <c:v>#N/A</c:v>
                </c:pt>
                <c:pt idx="5">
                  <c:v>3.53</c:v>
                </c:pt>
                <c:pt idx="6">
                  <c:v>#N/A</c:v>
                </c:pt>
                <c:pt idx="7">
                  <c:v>2.87</c:v>
                </c:pt>
                <c:pt idx="8">
                  <c:v>#N/A</c:v>
                </c:pt>
                <c:pt idx="9">
                  <c:v>1.32</c:v>
                </c:pt>
              </c:numCache>
            </c:numRef>
          </c:val>
          <c:extLst xmlns:c16r2="http://schemas.microsoft.com/office/drawing/2015/06/chart">
            <c:ext xmlns:c16="http://schemas.microsoft.com/office/drawing/2014/chart" uri="{C3380CC4-5D6E-409C-BE32-E72D297353CC}">
              <c16:uniqueId val="{00000003-E936-42A0-9156-341B28570031}"/>
            </c:ext>
          </c:extLst>
        </c:ser>
        <c:ser>
          <c:idx val="4"/>
          <c:order val="4"/>
          <c:tx>
            <c:strRef>
              <c:f>データシート!$A$31</c:f>
              <c:strCache>
                <c:ptCount val="1"/>
                <c:pt idx="0">
                  <c:v>奈義町工業用水道事業会計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1.04</c:v>
                </c:pt>
                <c:pt idx="2">
                  <c:v>#N/A</c:v>
                </c:pt>
                <c:pt idx="3">
                  <c:v>1.25</c:v>
                </c:pt>
                <c:pt idx="4">
                  <c:v>#N/A</c:v>
                </c:pt>
                <c:pt idx="5">
                  <c:v>1.43</c:v>
                </c:pt>
                <c:pt idx="6">
                  <c:v>#N/A</c:v>
                </c:pt>
                <c:pt idx="7">
                  <c:v>1.67</c:v>
                </c:pt>
                <c:pt idx="8">
                  <c:v>#N/A</c:v>
                </c:pt>
                <c:pt idx="9">
                  <c:v>1.85</c:v>
                </c:pt>
              </c:numCache>
            </c:numRef>
          </c:val>
          <c:extLst xmlns:c16r2="http://schemas.microsoft.com/office/drawing/2015/06/chart">
            <c:ext xmlns:c16="http://schemas.microsoft.com/office/drawing/2014/chart" uri="{C3380CC4-5D6E-409C-BE32-E72D297353CC}">
              <c16:uniqueId val="{00000004-E936-42A0-9156-341B28570031}"/>
            </c:ext>
          </c:extLst>
        </c:ser>
        <c:ser>
          <c:idx val="5"/>
          <c:order val="5"/>
          <c:tx>
            <c:strRef>
              <c:f>データシート!$A$32</c:f>
              <c:strCache>
                <c:ptCount val="1"/>
                <c:pt idx="0">
                  <c:v>奈義町国民健康保険特別会計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2.84</c:v>
                </c:pt>
                <c:pt idx="2">
                  <c:v>#N/A</c:v>
                </c:pt>
                <c:pt idx="3">
                  <c:v>1.73</c:v>
                </c:pt>
                <c:pt idx="4">
                  <c:v>#N/A</c:v>
                </c:pt>
                <c:pt idx="5">
                  <c:v>0.88</c:v>
                </c:pt>
                <c:pt idx="6">
                  <c:v>#N/A</c:v>
                </c:pt>
                <c:pt idx="7">
                  <c:v>1.79</c:v>
                </c:pt>
                <c:pt idx="8">
                  <c:v>#N/A</c:v>
                </c:pt>
                <c:pt idx="9">
                  <c:v>2.36</c:v>
                </c:pt>
              </c:numCache>
            </c:numRef>
          </c:val>
          <c:extLst xmlns:c16r2="http://schemas.microsoft.com/office/drawing/2015/06/chart">
            <c:ext xmlns:c16="http://schemas.microsoft.com/office/drawing/2014/chart" uri="{C3380CC4-5D6E-409C-BE32-E72D297353CC}">
              <c16:uniqueId val="{00000005-E936-42A0-9156-341B28570031}"/>
            </c:ext>
          </c:extLst>
        </c:ser>
        <c:ser>
          <c:idx val="6"/>
          <c:order val="6"/>
          <c:tx>
            <c:strRef>
              <c:f>データシート!$A$33</c:f>
              <c:strCache>
                <c:ptCount val="1"/>
                <c:pt idx="0">
                  <c:v>奈義町分譲地造成特別会計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2.87</c:v>
                </c:pt>
                <c:pt idx="2">
                  <c:v>#N/A</c:v>
                </c:pt>
                <c:pt idx="3">
                  <c:v>7.77</c:v>
                </c:pt>
                <c:pt idx="4">
                  <c:v>#N/A</c:v>
                </c:pt>
                <c:pt idx="5">
                  <c:v>3.25</c:v>
                </c:pt>
                <c:pt idx="6">
                  <c:v>#N/A</c:v>
                </c:pt>
                <c:pt idx="7">
                  <c:v>3.54</c:v>
                </c:pt>
                <c:pt idx="8">
                  <c:v>#N/A</c:v>
                </c:pt>
                <c:pt idx="9">
                  <c:v>3.35</c:v>
                </c:pt>
              </c:numCache>
            </c:numRef>
          </c:val>
          <c:extLst xmlns:c16r2="http://schemas.microsoft.com/office/drawing/2015/06/chart">
            <c:ext xmlns:c16="http://schemas.microsoft.com/office/drawing/2014/chart" uri="{C3380CC4-5D6E-409C-BE32-E72D297353CC}">
              <c16:uniqueId val="{00000006-E936-42A0-9156-341B28570031}"/>
            </c:ext>
          </c:extLst>
        </c:ser>
        <c:ser>
          <c:idx val="7"/>
          <c:order val="7"/>
          <c:tx>
            <c:strRef>
              <c:f>データシート!$A$34</c:f>
              <c:strCache>
                <c:ptCount val="1"/>
                <c:pt idx="0">
                  <c:v>奈義町土地取得特別会計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1.27</c:v>
                </c:pt>
                <c:pt idx="2">
                  <c:v>#N/A</c:v>
                </c:pt>
                <c:pt idx="3">
                  <c:v>2.8</c:v>
                </c:pt>
                <c:pt idx="4">
                  <c:v>#N/A</c:v>
                </c:pt>
                <c:pt idx="5">
                  <c:v>9.15</c:v>
                </c:pt>
                <c:pt idx="6">
                  <c:v>#N/A</c:v>
                </c:pt>
                <c:pt idx="7">
                  <c:v>5.61</c:v>
                </c:pt>
                <c:pt idx="8">
                  <c:v>#N/A</c:v>
                </c:pt>
                <c:pt idx="9">
                  <c:v>4.87</c:v>
                </c:pt>
              </c:numCache>
            </c:numRef>
          </c:val>
          <c:extLst xmlns:c16r2="http://schemas.microsoft.com/office/drawing/2015/06/chart">
            <c:ext xmlns:c16="http://schemas.microsoft.com/office/drawing/2014/chart" uri="{C3380CC4-5D6E-409C-BE32-E72D297353CC}">
              <c16:uniqueId val="{00000007-E936-42A0-9156-341B28570031}"/>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8.2899999999999991</c:v>
                </c:pt>
                <c:pt idx="2">
                  <c:v>#N/A</c:v>
                </c:pt>
                <c:pt idx="3">
                  <c:v>8.68</c:v>
                </c:pt>
                <c:pt idx="4">
                  <c:v>#N/A</c:v>
                </c:pt>
                <c:pt idx="5">
                  <c:v>8.9600000000000009</c:v>
                </c:pt>
                <c:pt idx="6">
                  <c:v>#N/A</c:v>
                </c:pt>
                <c:pt idx="7">
                  <c:v>10.77</c:v>
                </c:pt>
                <c:pt idx="8">
                  <c:v>#N/A</c:v>
                </c:pt>
                <c:pt idx="9">
                  <c:v>11.93</c:v>
                </c:pt>
              </c:numCache>
            </c:numRef>
          </c:val>
          <c:extLst xmlns:c16r2="http://schemas.microsoft.com/office/drawing/2015/06/chart">
            <c:ext xmlns:c16="http://schemas.microsoft.com/office/drawing/2014/chart" uri="{C3380CC4-5D6E-409C-BE32-E72D297353CC}">
              <c16:uniqueId val="{00000008-E936-42A0-9156-341B285700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21.62</c:v>
                </c:pt>
                <c:pt idx="2">
                  <c:v>#N/A</c:v>
                </c:pt>
                <c:pt idx="3">
                  <c:v>27.54</c:v>
                </c:pt>
                <c:pt idx="4">
                  <c:v>#N/A</c:v>
                </c:pt>
                <c:pt idx="5">
                  <c:v>32.200000000000003</c:v>
                </c:pt>
                <c:pt idx="6">
                  <c:v>#N/A</c:v>
                </c:pt>
                <c:pt idx="7">
                  <c:v>28.28</c:v>
                </c:pt>
                <c:pt idx="8">
                  <c:v>#N/A</c:v>
                </c:pt>
                <c:pt idx="9">
                  <c:v>15.7</c:v>
                </c:pt>
              </c:numCache>
            </c:numRef>
          </c:val>
          <c:extLst xmlns:c16r2="http://schemas.microsoft.com/office/drawing/2015/06/chart">
            <c:ext xmlns:c16="http://schemas.microsoft.com/office/drawing/2014/chart" uri="{C3380CC4-5D6E-409C-BE32-E72D297353CC}">
              <c16:uniqueId val="{00000009-E936-42A0-9156-341B28570031}"/>
            </c:ext>
          </c:extLst>
        </c:ser>
        <c:dLbls>
          <c:showLegendKey val="0"/>
          <c:showVal val="0"/>
          <c:showCatName val="0"/>
          <c:showSerName val="0"/>
          <c:showPercent val="0"/>
          <c:showBubbleSize val="0"/>
        </c:dLbls>
        <c:gapWidth val="150"/>
        <c:overlap val="100"/>
        <c:axId val="444849256"/>
        <c:axId val="444515920"/>
      </c:barChart>
      <c:catAx>
        <c:axId val="44484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515920"/>
        <c:crosses val="autoZero"/>
        <c:auto val="1"/>
        <c:lblAlgn val="ctr"/>
        <c:lblOffset val="100"/>
        <c:tickLblSkip val="1"/>
        <c:tickMarkSkip val="1"/>
        <c:noMultiLvlLbl val="0"/>
      </c:catAx>
      <c:valAx>
        <c:axId val="444515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49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c:v>
                </c:pt>
                <c:pt idx="5">
                  <c:v>273</c:v>
                </c:pt>
                <c:pt idx="8">
                  <c:v>285</c:v>
                </c:pt>
                <c:pt idx="11">
                  <c:v>305</c:v>
                </c:pt>
                <c:pt idx="14">
                  <c:v>314</c:v>
                </c:pt>
              </c:numCache>
            </c:numRef>
          </c:val>
          <c:extLst xmlns:c16r2="http://schemas.microsoft.com/office/drawing/2015/06/chart">
            <c:ext xmlns:c16="http://schemas.microsoft.com/office/drawing/2014/chart" uri="{C3380CC4-5D6E-409C-BE32-E72D297353CC}">
              <c16:uniqueId val="{00000000-C68B-4CA1-823B-8E88FBEC95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8B-4CA1-823B-8E88FBEC95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11</c:v>
                </c:pt>
                <c:pt idx="6">
                  <c:v>10</c:v>
                </c:pt>
                <c:pt idx="9">
                  <c:v>1</c:v>
                </c:pt>
                <c:pt idx="12">
                  <c:v>1</c:v>
                </c:pt>
              </c:numCache>
            </c:numRef>
          </c:val>
          <c:extLst xmlns:c16r2="http://schemas.microsoft.com/office/drawing/2015/06/chart">
            <c:ext xmlns:c16="http://schemas.microsoft.com/office/drawing/2014/chart" uri="{C3380CC4-5D6E-409C-BE32-E72D297353CC}">
              <c16:uniqueId val="{00000002-C68B-4CA1-823B-8E88FBEC95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52</c:v>
                </c:pt>
                <c:pt idx="6">
                  <c:v>16</c:v>
                </c:pt>
                <c:pt idx="9">
                  <c:v>15</c:v>
                </c:pt>
                <c:pt idx="12">
                  <c:v>20</c:v>
                </c:pt>
              </c:numCache>
            </c:numRef>
          </c:val>
          <c:extLst xmlns:c16r2="http://schemas.microsoft.com/office/drawing/2015/06/chart">
            <c:ext xmlns:c16="http://schemas.microsoft.com/office/drawing/2014/chart" uri="{C3380CC4-5D6E-409C-BE32-E72D297353CC}">
              <c16:uniqueId val="{00000003-C68B-4CA1-823B-8E88FBEC95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93</c:v>
                </c:pt>
                <c:pt idx="6">
                  <c:v>100</c:v>
                </c:pt>
                <c:pt idx="9">
                  <c:v>106</c:v>
                </c:pt>
                <c:pt idx="12">
                  <c:v>123</c:v>
                </c:pt>
              </c:numCache>
            </c:numRef>
          </c:val>
          <c:extLst xmlns:c16r2="http://schemas.microsoft.com/office/drawing/2015/06/chart">
            <c:ext xmlns:c16="http://schemas.microsoft.com/office/drawing/2014/chart" uri="{C3380CC4-5D6E-409C-BE32-E72D297353CC}">
              <c16:uniqueId val="{00000004-C68B-4CA1-823B-8E88FBEC95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8B-4CA1-823B-8E88FBEC95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8B-4CA1-823B-8E88FBEC95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341</c:v>
                </c:pt>
                <c:pt idx="3">
                  <c:v>309</c:v>
                </c:pt>
                <c:pt idx="6">
                  <c:v>291</c:v>
                </c:pt>
                <c:pt idx="9">
                  <c:v>251</c:v>
                </c:pt>
                <c:pt idx="12">
                  <c:v>253</c:v>
                </c:pt>
              </c:numCache>
            </c:numRef>
          </c:val>
          <c:extLst xmlns:c16r2="http://schemas.microsoft.com/office/drawing/2015/06/chart">
            <c:ext xmlns:c16="http://schemas.microsoft.com/office/drawing/2014/chart" uri="{C3380CC4-5D6E-409C-BE32-E72D297353CC}">
              <c16:uniqueId val="{00000007-C68B-4CA1-823B-8E88FBEC959E}"/>
            </c:ext>
          </c:extLst>
        </c:ser>
        <c:dLbls>
          <c:showLegendKey val="0"/>
          <c:showVal val="0"/>
          <c:showCatName val="0"/>
          <c:showSerName val="0"/>
          <c:showPercent val="0"/>
          <c:showBubbleSize val="0"/>
        </c:dLbls>
        <c:gapWidth val="100"/>
        <c:overlap val="100"/>
        <c:axId val="444516704"/>
        <c:axId val="444517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227</c:v>
                </c:pt>
                <c:pt idx="2">
                  <c:v>#N/A</c:v>
                </c:pt>
                <c:pt idx="3">
                  <c:v>#N/A</c:v>
                </c:pt>
                <c:pt idx="4">
                  <c:v>192</c:v>
                </c:pt>
                <c:pt idx="5">
                  <c:v>#N/A</c:v>
                </c:pt>
                <c:pt idx="6">
                  <c:v>#N/A</c:v>
                </c:pt>
                <c:pt idx="7">
                  <c:v>132</c:v>
                </c:pt>
                <c:pt idx="8">
                  <c:v>#N/A</c:v>
                </c:pt>
                <c:pt idx="9">
                  <c:v>#N/A</c:v>
                </c:pt>
                <c:pt idx="10">
                  <c:v>68</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C68B-4CA1-823B-8E88FBEC959E}"/>
            </c:ext>
          </c:extLst>
        </c:ser>
        <c:dLbls>
          <c:showLegendKey val="0"/>
          <c:showVal val="0"/>
          <c:showCatName val="0"/>
          <c:showSerName val="0"/>
          <c:showPercent val="0"/>
          <c:showBubbleSize val="0"/>
        </c:dLbls>
        <c:marker val="1"/>
        <c:smooth val="0"/>
        <c:axId val="444516704"/>
        <c:axId val="444517096"/>
      </c:lineChart>
      <c:catAx>
        <c:axId val="4445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517096"/>
        <c:crosses val="autoZero"/>
        <c:auto val="1"/>
        <c:lblAlgn val="ctr"/>
        <c:lblOffset val="100"/>
        <c:tickLblSkip val="1"/>
        <c:tickMarkSkip val="1"/>
        <c:noMultiLvlLbl val="0"/>
      </c:catAx>
      <c:valAx>
        <c:axId val="444517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3601</c:v>
                </c:pt>
                <c:pt idx="5">
                  <c:v>3540</c:v>
                </c:pt>
                <c:pt idx="8">
                  <c:v>3736</c:v>
                </c:pt>
                <c:pt idx="11">
                  <c:v>4107</c:v>
                </c:pt>
                <c:pt idx="14">
                  <c:v>4094</c:v>
                </c:pt>
              </c:numCache>
            </c:numRef>
          </c:val>
          <c:extLst xmlns:c16r2="http://schemas.microsoft.com/office/drawing/2015/06/chart">
            <c:ext xmlns:c16="http://schemas.microsoft.com/office/drawing/2014/chart" uri="{C3380CC4-5D6E-409C-BE32-E72D297353CC}">
              <c16:uniqueId val="{00000000-E4D9-4BB5-B053-80FDABBC3C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4D9-4BB5-B053-80FDABBC3C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2243</c:v>
                </c:pt>
                <c:pt idx="5">
                  <c:v>2505</c:v>
                </c:pt>
                <c:pt idx="8">
                  <c:v>2748</c:v>
                </c:pt>
                <c:pt idx="11">
                  <c:v>3234</c:v>
                </c:pt>
                <c:pt idx="14">
                  <c:v>3812</c:v>
                </c:pt>
              </c:numCache>
            </c:numRef>
          </c:val>
          <c:extLst xmlns:c16r2="http://schemas.microsoft.com/office/drawing/2015/06/chart">
            <c:ext xmlns:c16="http://schemas.microsoft.com/office/drawing/2014/chart" uri="{C3380CC4-5D6E-409C-BE32-E72D297353CC}">
              <c16:uniqueId val="{00000002-E4D9-4BB5-B053-80FDABBC3C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D9-4BB5-B053-80FDABBC3C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D9-4BB5-B053-80FDABBC3C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D9-4BB5-B053-80FDABBC3C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592</c:v>
                </c:pt>
                <c:pt idx="3">
                  <c:v>525</c:v>
                </c:pt>
                <c:pt idx="6">
                  <c:v>688</c:v>
                </c:pt>
                <c:pt idx="9">
                  <c:v>537</c:v>
                </c:pt>
                <c:pt idx="12">
                  <c:v>659</c:v>
                </c:pt>
              </c:numCache>
            </c:numRef>
          </c:val>
          <c:extLst xmlns:c16r2="http://schemas.microsoft.com/office/drawing/2015/06/chart">
            <c:ext xmlns:c16="http://schemas.microsoft.com/office/drawing/2014/chart" uri="{C3380CC4-5D6E-409C-BE32-E72D297353CC}">
              <c16:uniqueId val="{00000006-E4D9-4BB5-B053-80FDABBC3C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193</c:v>
                </c:pt>
                <c:pt idx="3">
                  <c:v>118</c:v>
                </c:pt>
                <c:pt idx="6">
                  <c:v>166</c:v>
                </c:pt>
                <c:pt idx="9">
                  <c:v>294</c:v>
                </c:pt>
                <c:pt idx="12">
                  <c:v>448</c:v>
                </c:pt>
              </c:numCache>
            </c:numRef>
          </c:val>
          <c:extLst xmlns:c16r2="http://schemas.microsoft.com/office/drawing/2015/06/chart">
            <c:ext xmlns:c16="http://schemas.microsoft.com/office/drawing/2014/chart" uri="{C3380CC4-5D6E-409C-BE32-E72D297353CC}">
              <c16:uniqueId val="{00000007-E4D9-4BB5-B053-80FDABBC3C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2765</c:v>
                </c:pt>
                <c:pt idx="3">
                  <c:v>3084</c:v>
                </c:pt>
                <c:pt idx="6">
                  <c:v>2484</c:v>
                </c:pt>
                <c:pt idx="9">
                  <c:v>2430</c:v>
                </c:pt>
                <c:pt idx="12">
                  <c:v>2322</c:v>
                </c:pt>
              </c:numCache>
            </c:numRef>
          </c:val>
          <c:extLst xmlns:c16r2="http://schemas.microsoft.com/office/drawing/2015/06/chart">
            <c:ext xmlns:c16="http://schemas.microsoft.com/office/drawing/2014/chart" uri="{C3380CC4-5D6E-409C-BE32-E72D297353CC}">
              <c16:uniqueId val="{00000008-E4D9-4BB5-B053-80FDABBC3C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c:v>
                </c:pt>
                <c:pt idx="3">
                  <c:v>105</c:v>
                </c:pt>
                <c:pt idx="6">
                  <c:v>87</c:v>
                </c:pt>
                <c:pt idx="9">
                  <c:v>78</c:v>
                </c:pt>
                <c:pt idx="12">
                  <c:v>68</c:v>
                </c:pt>
              </c:numCache>
            </c:numRef>
          </c:val>
          <c:extLst xmlns:c16r2="http://schemas.microsoft.com/office/drawing/2015/06/chart">
            <c:ext xmlns:c16="http://schemas.microsoft.com/office/drawing/2014/chart" uri="{C3380CC4-5D6E-409C-BE32-E72D297353CC}">
              <c16:uniqueId val="{00000009-E4D9-4BB5-B053-80FDABBC3C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2885</c:v>
                </c:pt>
                <c:pt idx="3">
                  <c:v>2899</c:v>
                </c:pt>
                <c:pt idx="6">
                  <c:v>3077</c:v>
                </c:pt>
                <c:pt idx="9">
                  <c:v>3535</c:v>
                </c:pt>
                <c:pt idx="12">
                  <c:v>3516</c:v>
                </c:pt>
              </c:numCache>
            </c:numRef>
          </c:val>
          <c:extLst xmlns:c16r2="http://schemas.microsoft.com/office/drawing/2015/06/chart">
            <c:ext xmlns:c16="http://schemas.microsoft.com/office/drawing/2014/chart" uri="{C3380CC4-5D6E-409C-BE32-E72D297353CC}">
              <c16:uniqueId val="{0000000A-E4D9-4BB5-B053-80FDABBC3C32}"/>
            </c:ext>
          </c:extLst>
        </c:ser>
        <c:dLbls>
          <c:showLegendKey val="0"/>
          <c:showVal val="0"/>
          <c:showCatName val="0"/>
          <c:showSerName val="0"/>
          <c:showPercent val="0"/>
          <c:showBubbleSize val="0"/>
        </c:dLbls>
        <c:gapWidth val="100"/>
        <c:overlap val="100"/>
        <c:axId val="444517488"/>
        <c:axId val="44451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713</c:v>
                </c:pt>
                <c:pt idx="2">
                  <c:v>#N/A</c:v>
                </c:pt>
                <c:pt idx="3">
                  <c:v>#N/A</c:v>
                </c:pt>
                <c:pt idx="4">
                  <c:v>685</c:v>
                </c:pt>
                <c:pt idx="5">
                  <c:v>#N/A</c:v>
                </c:pt>
                <c:pt idx="6">
                  <c:v>#N/A</c:v>
                </c:pt>
                <c:pt idx="7">
                  <c:v>18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4D9-4BB5-B053-80FDABBC3C32}"/>
            </c:ext>
          </c:extLst>
        </c:ser>
        <c:dLbls>
          <c:showLegendKey val="0"/>
          <c:showVal val="0"/>
          <c:showCatName val="0"/>
          <c:showSerName val="0"/>
          <c:showPercent val="0"/>
          <c:showBubbleSize val="0"/>
        </c:dLbls>
        <c:marker val="1"/>
        <c:smooth val="0"/>
        <c:axId val="444517488"/>
        <c:axId val="444518272"/>
      </c:lineChart>
      <c:catAx>
        <c:axId val="44451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518272"/>
        <c:crosses val="autoZero"/>
        <c:auto val="1"/>
        <c:lblAlgn val="ctr"/>
        <c:lblOffset val="100"/>
        <c:tickLblSkip val="1"/>
        <c:tickMarkSkip val="1"/>
        <c:noMultiLvlLbl val="0"/>
      </c:catAx>
      <c:valAx>
        <c:axId val="4445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51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144-404A-8BD0-177F00167826}"/>
                </c:ext>
                <c:ext xmlns:c15="http://schemas.microsoft.com/office/drawing/2012/chart" uri="{CE6537A1-D6FC-4f65-9D91-7224C49458BB}">
                  <c15:dlblFieldTable>
                    <c15:dlblFTEntry>
                      <c15:txfldGUID>{A743807A-96BA-4F45-B462-98DBFAE6A3F9}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144-404A-8BD0-177F00167826}"/>
                </c:ext>
                <c:ext xmlns:c15="http://schemas.microsoft.com/office/drawing/2012/chart" uri="{CE6537A1-D6FC-4f65-9D91-7224C49458BB}">
                  <c15:dlblFieldTable>
                    <c15:dlblFTEntry>
                      <c15:txfldGUID>{5A7578DF-AA87-4F6A-B06D-322BFBB0CA91}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144-404A-8BD0-177F00167826}"/>
                </c:ext>
                <c:ext xmlns:c15="http://schemas.microsoft.com/office/drawing/2012/chart" uri="{CE6537A1-D6FC-4f65-9D91-7224C49458BB}">
                  <c15:dlblFieldTable>
                    <c15:dlblFTEntry>
                      <c15:txfldGUID>{124852E5-6B9C-48EC-BD07-47EF109673AC}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144-404A-8BD0-177F00167826}"/>
                </c:ext>
                <c:ext xmlns:c15="http://schemas.microsoft.com/office/drawing/2012/chart" uri="{CE6537A1-D6FC-4f65-9D91-7224C49458BB}">
                  <c15:dlblFieldTable>
                    <c15:dlblFTEntry>
                      <c15:txfldGUID>{87B0357F-1C60-46BF-A79A-644929D27E3C}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144-404A-8BD0-177F00167826}"/>
                </c:ext>
                <c:ext xmlns:c15="http://schemas.microsoft.com/office/drawing/2012/chart" uri="{CE6537A1-D6FC-4f65-9D91-7224C49458BB}">
                  <c15:dlblFieldTable>
                    <c15:dlblFTEntry>
                      <c15:txfldGUID>{156EE017-135B-485D-B09F-1635491623AE}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144-404A-8BD0-177F0016782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144-404A-8BD0-177F00167826}"/>
                </c:ext>
                <c:ext xmlns:c15="http://schemas.microsoft.com/office/drawing/2012/chart" uri="{CE6537A1-D6FC-4f65-9D91-7224C49458BB}">
                  <c15:dlblFieldTable>
                    <c15:dlblFTEntry>
                      <c15:txfldGUID>{F89F34AE-36B5-482B-A696-E3356FF632CE}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144-404A-8BD0-177F00167826}"/>
                </c:ext>
                <c:ext xmlns:c15="http://schemas.microsoft.com/office/drawing/2012/chart" uri="{CE6537A1-D6FC-4f65-9D91-7224C49458BB}">
                  <c15:dlblFieldTable>
                    <c15:dlblFTEntry>
                      <c15:txfldGUID>{2600F6E1-0B0B-43CC-AA4C-A82F58D6BABE}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144-404A-8BD0-177F00167826}"/>
                </c:ext>
                <c:ext xmlns:c15="http://schemas.microsoft.com/office/drawing/2012/chart" uri="{CE6537A1-D6FC-4f65-9D91-7224C49458BB}">
                  <c15:dlblFieldTable>
                    <c15:dlblFTEntry>
                      <c15:txfldGUID>{96C20BD9-FC65-4E70-82F5-D1902F027B77}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144-404A-8BD0-177F00167826}"/>
                </c:ext>
                <c:ext xmlns:c15="http://schemas.microsoft.com/office/drawing/2012/chart" uri="{CE6537A1-D6FC-4f65-9D91-7224C49458BB}">
                  <c15:dlblFieldTable>
                    <c15:dlblFTEntry>
                      <c15:txfldGUID>{F744D3BA-501D-4618-8E68-E217E898BA42}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144-404A-8BD0-177F00167826}"/>
                </c:ext>
                <c:ext xmlns:c15="http://schemas.microsoft.com/office/drawing/2012/chart" uri="{CE6537A1-D6FC-4f65-9D91-7224C49458BB}">
                  <c15:dlblFieldTable>
                    <c15:dlblFTEntry>
                      <c15:txfldGUID>{0959825D-FD13-4610-8F0C-AD62D42D598D}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144-404A-8BD0-177F00167826}"/>
            </c:ext>
          </c:extLst>
        </c:ser>
        <c:dLbls>
          <c:showLegendKey val="0"/>
          <c:showVal val="0"/>
          <c:showCatName val="0"/>
          <c:showSerName val="0"/>
          <c:showPercent val="0"/>
          <c:showBubbleSize val="0"/>
        </c:dLbls>
        <c:axId val="454648088"/>
        <c:axId val="454648480"/>
      </c:scatterChart>
      <c:valAx>
        <c:axId val="454648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648480"/>
        <c:crosses val="autoZero"/>
        <c:crossBetween val="midCat"/>
      </c:valAx>
      <c:valAx>
        <c:axId val="454648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648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F795-416A-A109-A1947A57A70D}"/>
                </c:ext>
                <c:ext xmlns:c15="http://schemas.microsoft.com/office/drawing/2012/chart" uri="{CE6537A1-D6FC-4f65-9D91-7224C49458BB}">
                  <c15:dlblFieldTable>
                    <c15:dlblFTEntry>
                      <c15:txfldGUID>{1B3E22DC-6444-4373-AA4F-42688BCBE3D7}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795-416A-A109-A1947A57A70D}"/>
                </c:ext>
                <c:ext xmlns:c15="http://schemas.microsoft.com/office/drawing/2012/chart" uri="{CE6537A1-D6FC-4f65-9D91-7224C49458BB}">
                  <c15:dlblFieldTable>
                    <c15:dlblFTEntry>
                      <c15:txfldGUID>{9FF30803-7396-4A06-B20B-1E93BEB854DA}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832369278053649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F795-416A-A109-A1947A57A70D}"/>
                </c:ext>
                <c:ext xmlns:c15="http://schemas.microsoft.com/office/drawing/2012/chart" uri="{CE6537A1-D6FC-4f65-9D91-7224C49458BB}">
                  <c15:dlblFieldTable>
                    <c15:dlblFTEntry>
                      <c15:txfldGUID>{46E71FED-C944-4D5C-B13B-CAD116C115C4}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795-416A-A109-A1947A57A70D}"/>
                </c:ext>
                <c:ext xmlns:c15="http://schemas.microsoft.com/office/drawing/2012/chart" uri="{CE6537A1-D6FC-4f65-9D91-7224C49458BB}">
                  <c15:dlblFieldTable>
                    <c15:dlblFTEntry>
                      <c15:txfldGUID>{5BF94AD4-13B8-41D0-BE6D-FCED4152F02E}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F795-416A-A109-A1947A57A70D}"/>
                </c:ext>
                <c:ext xmlns:c15="http://schemas.microsoft.com/office/drawing/2012/chart" uri="{CE6537A1-D6FC-4f65-9D91-7224C49458BB}">
                  <c15:dlblFieldTable>
                    <c15:dlblFTEntry>
                      <c15:txfldGUID>{9E3D8706-B94C-4064-9445-40F260C0AC39}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10.6</c:v>
                </c:pt>
                <c:pt idx="2">
                  <c:v>8.6999999999999993</c:v>
                </c:pt>
                <c:pt idx="3">
                  <c:v>6.2</c:v>
                </c:pt>
                <c:pt idx="4">
                  <c:v>4.4000000000000004</c:v>
                </c:pt>
              </c:numCache>
            </c:numRef>
          </c:xVal>
          <c:yVal>
            <c:numRef>
              <c:f>公会計指標分析・財政指標組合せ分析表!$K$73:$O$73</c:f>
              <c:numCache>
                <c:formatCode>#,##0.0;"▲ "#,##0.0</c:formatCode>
                <c:ptCount val="5"/>
                <c:pt idx="0">
                  <c:v>34.1</c:v>
                </c:pt>
                <c:pt idx="1">
                  <c:v>32.700000000000003</c:v>
                </c:pt>
                <c:pt idx="2">
                  <c:v>0.8</c:v>
                </c:pt>
              </c:numCache>
            </c:numRef>
          </c:yVal>
          <c:smooth val="0"/>
          <c:extLst xmlns:c16r2="http://schemas.microsoft.com/office/drawing/2015/06/chart">
            <c:ext xmlns:c16="http://schemas.microsoft.com/office/drawing/2014/chart" uri="{C3380CC4-5D6E-409C-BE32-E72D297353CC}">
              <c16:uniqueId val="{00000005-F795-416A-A109-A1947A57A70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795-416A-A109-A1947A57A70D}"/>
                </c:ext>
                <c:ext xmlns:c15="http://schemas.microsoft.com/office/drawing/2012/chart" uri="{CE6537A1-D6FC-4f65-9D91-7224C49458BB}">
                  <c15:dlblFieldTable>
                    <c15:dlblFTEntry>
                      <c15:txfldGUID>{245822BF-8CC1-4B6F-A31D-7E6B0DFE704A}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795-416A-A109-A1947A57A70D}"/>
                </c:ext>
                <c:ext xmlns:c15="http://schemas.microsoft.com/office/drawing/2012/chart" uri="{CE6537A1-D6FC-4f65-9D91-7224C49458BB}">
                  <c15:dlblFieldTable>
                    <c15:dlblFTEntry>
                      <c15:txfldGUID>{C4A26411-E477-44EB-ADA4-20C98D6A44EB}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795-416A-A109-A1947A57A70D}"/>
                </c:ext>
                <c:ext xmlns:c15="http://schemas.microsoft.com/office/drawing/2012/chart" uri="{CE6537A1-D6FC-4f65-9D91-7224C49458BB}">
                  <c15:dlblFieldTable>
                    <c15:dlblFTEntry>
                      <c15:txfldGUID>{6859E2D5-968A-4FE1-8610-4C9B068D0280}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795-416A-A109-A1947A57A70D}"/>
                </c:ext>
                <c:ext xmlns:c15="http://schemas.microsoft.com/office/drawing/2012/chart" uri="{CE6537A1-D6FC-4f65-9D91-7224C49458BB}">
                  <c15:dlblFieldTable>
                    <c15:dlblFTEntry>
                      <c15:txfldGUID>{67F1CF64-1DD9-43E0-830F-5DB27FAB8726}</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508723174309091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95-416A-A109-A1947A57A70D}"/>
                </c:ext>
                <c:ext xmlns:c15="http://schemas.microsoft.com/office/drawing/2012/chart" uri="{CE6537A1-D6FC-4f65-9D91-7224C49458BB}">
                  <c15:dlblFieldTable>
                    <c15:dlblFTEntry>
                      <c15:txfldGUID>{6E6B81A5-7EE9-4382-9E3C-571B79FD66B6}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F795-416A-A109-A1947A57A70D}"/>
            </c:ext>
          </c:extLst>
        </c:ser>
        <c:dLbls>
          <c:showLegendKey val="0"/>
          <c:showVal val="0"/>
          <c:showCatName val="0"/>
          <c:showSerName val="0"/>
          <c:showPercent val="0"/>
          <c:showBubbleSize val="0"/>
        </c:dLbls>
        <c:axId val="454647696"/>
        <c:axId val="454649264"/>
      </c:scatterChart>
      <c:valAx>
        <c:axId val="45464769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649264"/>
        <c:crosses val="autoZero"/>
        <c:crossBetween val="midCat"/>
      </c:valAx>
      <c:valAx>
        <c:axId val="454649264"/>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64769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一般会計の元利償還金については、償還満了と起債抑制により、Ｈ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年度まで減少傾向にあったが、Ｈ</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年度から活用している過疎対策事業債の元金償還が始まったため、Ｈ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年度からは増加に転じている。Ｈ</a:t>
          </a:r>
          <a:r>
            <a:rPr kumimoji="1" lang="en-US" altLang="ja-JP" sz="1300">
              <a:latin typeface="ＭＳ ゴシック" pitchFamily="49" charset="-128"/>
              <a:ea typeface="ＭＳ ゴシック" pitchFamily="49" charset="-128"/>
            </a:rPr>
            <a:t>31</a:t>
          </a:r>
          <a:r>
            <a:rPr kumimoji="1" lang="ja-JP" altLang="en-US" sz="1300">
              <a:latin typeface="ＭＳ ゴシック" pitchFamily="49" charset="-128"/>
              <a:ea typeface="ＭＳ ゴシック" pitchFamily="49" charset="-128"/>
            </a:rPr>
            <a:t>年度以降には</a:t>
          </a:r>
          <a:r>
            <a:rPr kumimoji="1" lang="en-US" altLang="ja-JP" sz="1300">
              <a:latin typeface="ＭＳ ゴシック" pitchFamily="49" charset="-128"/>
              <a:ea typeface="ＭＳ ゴシック" pitchFamily="49" charset="-128"/>
            </a:rPr>
            <a:t>300</a:t>
          </a:r>
          <a:r>
            <a:rPr kumimoji="1" lang="ja-JP" altLang="en-US" sz="1300">
              <a:latin typeface="ＭＳ ゴシック" pitchFamily="49" charset="-128"/>
              <a:ea typeface="ＭＳ ゴシック" pitchFamily="49" charset="-128"/>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である。</a:t>
          </a:r>
        </a:p>
        <a:p>
          <a:r>
            <a:rPr kumimoji="1" lang="ja-JP" altLang="en-US" sz="1300">
              <a:latin typeface="ＭＳ ゴシック" pitchFamily="49" charset="-128"/>
              <a:ea typeface="ＭＳ ゴシック" pitchFamily="49" charset="-128"/>
            </a:rPr>
            <a:t>　計画的な償還と借入を、将来負担を見据えて行っていく必要がある。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将来負担比率については、前年度と同様に</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を維持することができている。</a:t>
          </a:r>
        </a:p>
        <a:p>
          <a:r>
            <a:rPr kumimoji="1" lang="ja-JP" altLang="en-US" sz="1300">
              <a:latin typeface="ＭＳ ゴシック" pitchFamily="49" charset="-128"/>
              <a:ea typeface="ＭＳ ゴシック" pitchFamily="49" charset="-128"/>
            </a:rPr>
            <a:t>　充当可能基金の増加、基準財政需要額算入見込額の増加等が主な要因と考えられる。また、債務負担行為は養護老人ホームの建設費補助が満了したため、減少傾向にある。</a:t>
          </a:r>
        </a:p>
        <a:p>
          <a:r>
            <a:rPr kumimoji="1" lang="ja-JP" altLang="en-US" sz="1300">
              <a:latin typeface="ＭＳ ゴシック" pitchFamily="49" charset="-128"/>
              <a:ea typeface="ＭＳ ゴシック" pitchFamily="49" charset="-128"/>
            </a:rPr>
            <a:t>　地方債の現在高がＨ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年度末で</a:t>
          </a:r>
          <a:r>
            <a:rPr kumimoji="1" lang="en-US" altLang="ja-JP" sz="1300">
              <a:latin typeface="ＭＳ ゴシック" pitchFamily="49" charset="-128"/>
              <a:ea typeface="ＭＳ ゴシック" pitchFamily="49" charset="-128"/>
            </a:rPr>
            <a:t>3,500</a:t>
          </a:r>
          <a:r>
            <a:rPr kumimoji="1" lang="ja-JP" altLang="en-US" sz="1300">
              <a:latin typeface="ＭＳ ゴシック" pitchFamily="49" charset="-128"/>
              <a:ea typeface="ＭＳ ゴシック" pitchFamily="49" charset="-128"/>
            </a:rPr>
            <a:t>百万円程度まで急増したものの、基金の増加により、将来負担への影響は緩和されている。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Ｈ</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年度までは、ハード事業の抑制と、基金増により、良好な数値が維持できる見込である。将来的なハード事業の急増を見据えて、適正な資産管理を実施する必要がある。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0.3</a:t>
          </a:r>
          <a:r>
            <a:rPr kumimoji="1" lang="ja-JP" altLang="en-US" sz="1300">
              <a:latin typeface="ＭＳ Ｐゴシック"/>
            </a:rPr>
            <a:t>ポイント下落し、以降横ばいで数値を維持している。</a:t>
          </a:r>
        </a:p>
        <a:p>
          <a:r>
            <a:rPr kumimoji="1" lang="ja-JP" altLang="en-US" sz="1300">
              <a:latin typeface="ＭＳ Ｐゴシック"/>
            </a:rPr>
            <a:t>　人口減少及び高齢化（平成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32.74</a:t>
          </a:r>
          <a:r>
            <a:rPr kumimoji="1" lang="ja-JP" altLang="en-US" sz="1300">
              <a:latin typeface="ＭＳ Ｐゴシック"/>
            </a:rPr>
            <a:t>％）による個人及び法人関係の税収の減が主な要因となりプラスへ転じえない状態となっている。税の徴収率の維持・向上、そして子育て支援及び定住化の推進、人口維持を図り、自主財源の確保に努める。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69" name="直線コネクタ 68"/>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2" name="直線コネクタ 71"/>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5" name="直線コネクタ 74"/>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163285</xdr:rowOff>
    </xdr:to>
    <xdr:cxnSp macro="">
      <xdr:nvCxnSpPr>
        <xdr:cNvPr id="78" name="直線コネクタ 77"/>
        <xdr:cNvCxnSpPr/>
      </xdr:nvCxnSpPr>
      <xdr:spPr>
        <a:xfrm>
          <a:off x="1447800" y="73124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年度の経常収支比率をピークに増加傾向にある。主に、特別会計への繰出金の増加、公債費の増加が要因となっている。</a:t>
          </a:r>
          <a:endParaRPr kumimoji="1" lang="en-US" altLang="ja-JP" sz="1300">
            <a:latin typeface="ＭＳ Ｐゴシック"/>
          </a:endParaRPr>
        </a:p>
        <a:p>
          <a:r>
            <a:rPr kumimoji="1" lang="ja-JP" altLang="en-US" sz="1300">
              <a:latin typeface="ＭＳ Ｐゴシック"/>
            </a:rPr>
            <a:t>　各種の子育て支援施策の拡充を図っているため、扶助費の微増が顕著であり今後も経常収支比率は悪化が見込まれる。しかし、他団体と比較した場合、良好な数値は維持できているため、一定水準の経常経費の抑制は継続して行い、比率の急激な増加につながらないように財政運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65617</xdr:rowOff>
    </xdr:from>
    <xdr:to>
      <xdr:col>7</xdr:col>
      <xdr:colOff>152400</xdr:colOff>
      <xdr:row>66</xdr:row>
      <xdr:rowOff>110702</xdr:rowOff>
    </xdr:to>
    <xdr:cxnSp macro="">
      <xdr:nvCxnSpPr>
        <xdr:cNvPr id="127" name="直線コネクタ 126"/>
        <xdr:cNvCxnSpPr/>
      </xdr:nvCxnSpPr>
      <xdr:spPr>
        <a:xfrm flipV="1">
          <a:off x="4953000" y="10352617"/>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82779</xdr:rowOff>
    </xdr:from>
    <xdr:ext cx="762000" cy="259045"/>
    <xdr:sp macro="" textlink="">
      <xdr:nvSpPr>
        <xdr:cNvPr id="128" name="財政構造の弾力性最小値テキスト"/>
        <xdr:cNvSpPr txBox="1"/>
      </xdr:nvSpPr>
      <xdr:spPr>
        <a:xfrm>
          <a:off x="5041900" y="1139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110702</xdr:rowOff>
    </xdr:from>
    <xdr:to>
      <xdr:col>7</xdr:col>
      <xdr:colOff>241300</xdr:colOff>
      <xdr:row>66</xdr:row>
      <xdr:rowOff>110702</xdr:rowOff>
    </xdr:to>
    <xdr:cxnSp macro="">
      <xdr:nvCxnSpPr>
        <xdr:cNvPr id="129" name="直線コネクタ 128"/>
        <xdr:cNvCxnSpPr/>
      </xdr:nvCxnSpPr>
      <xdr:spPr>
        <a:xfrm>
          <a:off x="4864100" y="1142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151994</xdr:rowOff>
    </xdr:from>
    <xdr:ext cx="762000" cy="259045"/>
    <xdr:sp macro="" textlink="">
      <xdr:nvSpPr>
        <xdr:cNvPr id="130" name="財政構造の弾力性最大値テキスト"/>
        <xdr:cNvSpPr txBox="1"/>
      </xdr:nvSpPr>
      <xdr:spPr>
        <a:xfrm>
          <a:off x="5041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60</xdr:row>
      <xdr:rowOff>65617</xdr:rowOff>
    </xdr:from>
    <xdr:to>
      <xdr:col>7</xdr:col>
      <xdr:colOff>241300</xdr:colOff>
      <xdr:row>60</xdr:row>
      <xdr:rowOff>65617</xdr:rowOff>
    </xdr:to>
    <xdr:cxnSp macro="">
      <xdr:nvCxnSpPr>
        <xdr:cNvPr id="131" name="直線コネクタ 130"/>
        <xdr:cNvCxnSpPr/>
      </xdr:nvCxnSpPr>
      <xdr:spPr>
        <a:xfrm>
          <a:off x="4864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37465</xdr:rowOff>
    </xdr:from>
    <xdr:to>
      <xdr:col>7</xdr:col>
      <xdr:colOff>152400</xdr:colOff>
      <xdr:row>60</xdr:row>
      <xdr:rowOff>69638</xdr:rowOff>
    </xdr:to>
    <xdr:cxnSp macro="">
      <xdr:nvCxnSpPr>
        <xdr:cNvPr id="132" name="直線コネクタ 131"/>
        <xdr:cNvCxnSpPr/>
      </xdr:nvCxnSpPr>
      <xdr:spPr>
        <a:xfrm>
          <a:off x="4114800" y="1032446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7425</xdr:rowOff>
    </xdr:from>
    <xdr:ext cx="762000" cy="259045"/>
    <xdr:sp macro="" textlink="">
      <xdr:nvSpPr>
        <xdr:cNvPr id="133" name="財政構造の弾力性平均値テキスト"/>
        <xdr:cNvSpPr txBox="1"/>
      </xdr:nvSpPr>
      <xdr:spPr>
        <a:xfrm>
          <a:off x="5041900" y="10808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34" name="フローチャート : 判断 133"/>
        <xdr:cNvSpPr/>
      </xdr:nvSpPr>
      <xdr:spPr>
        <a:xfrm>
          <a:off x="49022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116417</xdr:rowOff>
    </xdr:from>
    <xdr:to>
      <xdr:col>6</xdr:col>
      <xdr:colOff>0</xdr:colOff>
      <xdr:row>60</xdr:row>
      <xdr:rowOff>37465</xdr:rowOff>
    </xdr:to>
    <xdr:cxnSp macro="">
      <xdr:nvCxnSpPr>
        <xdr:cNvPr id="135" name="直線コネクタ 134"/>
        <xdr:cNvCxnSpPr/>
      </xdr:nvCxnSpPr>
      <xdr:spPr>
        <a:xfrm>
          <a:off x="3225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60</xdr:row>
      <xdr:rowOff>9313</xdr:rowOff>
    </xdr:to>
    <xdr:cxnSp macro="">
      <xdr:nvCxnSpPr>
        <xdr:cNvPr id="138" name="直線コネクタ 137"/>
        <xdr:cNvCxnSpPr/>
      </xdr:nvCxnSpPr>
      <xdr:spPr>
        <a:xfrm flipV="1">
          <a:off x="2336800" y="102319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60</xdr:row>
      <xdr:rowOff>85725</xdr:rowOff>
    </xdr:to>
    <xdr:cxnSp macro="">
      <xdr:nvCxnSpPr>
        <xdr:cNvPr id="141" name="直線コネクタ 140"/>
        <xdr:cNvCxnSpPr/>
      </xdr:nvCxnSpPr>
      <xdr:spPr>
        <a:xfrm flipV="1">
          <a:off x="1447800" y="1029631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18838</xdr:rowOff>
    </xdr:from>
    <xdr:to>
      <xdr:col>7</xdr:col>
      <xdr:colOff>203200</xdr:colOff>
      <xdr:row>60</xdr:row>
      <xdr:rowOff>120438</xdr:rowOff>
    </xdr:to>
    <xdr:sp macro="" textlink="">
      <xdr:nvSpPr>
        <xdr:cNvPr id="151" name="円/楕円 150"/>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111565</xdr:rowOff>
    </xdr:from>
    <xdr:ext cx="762000" cy="259045"/>
    <xdr:sp macro="" textlink="">
      <xdr:nvSpPr>
        <xdr:cNvPr id="152" name="財政構造の弾力性該当値テキスト"/>
        <xdr:cNvSpPr txBox="1"/>
      </xdr:nvSpPr>
      <xdr:spPr>
        <a:xfrm>
          <a:off x="5041900" y="1022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158115</xdr:rowOff>
    </xdr:from>
    <xdr:to>
      <xdr:col>6</xdr:col>
      <xdr:colOff>50800</xdr:colOff>
      <xdr:row>60</xdr:row>
      <xdr:rowOff>88265</xdr:rowOff>
    </xdr:to>
    <xdr:sp macro="" textlink="">
      <xdr:nvSpPr>
        <xdr:cNvPr id="153" name="円/楕円 152"/>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98442</xdr:rowOff>
    </xdr:from>
    <xdr:ext cx="736600" cy="259045"/>
    <xdr:sp macro="" textlink="">
      <xdr:nvSpPr>
        <xdr:cNvPr id="154" name="テキスト ボックス 153"/>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5" name="円/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7" name="円/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34925</xdr:rowOff>
    </xdr:from>
    <xdr:to>
      <xdr:col>2</xdr:col>
      <xdr:colOff>127000</xdr:colOff>
      <xdr:row>60</xdr:row>
      <xdr:rowOff>136525</xdr:rowOff>
    </xdr:to>
    <xdr:sp macro="" textlink="">
      <xdr:nvSpPr>
        <xdr:cNvPr id="159" name="円/楕円 158"/>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146702</xdr:rowOff>
    </xdr:from>
    <xdr:ext cx="762000" cy="259045"/>
    <xdr:sp macro="" textlink="">
      <xdr:nvSpPr>
        <xdr:cNvPr id="160" name="テキスト ボックス 159"/>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[189,322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昨年度と比較して６％増加している。物件費の増加が主な要因であるが、地方創生関連の委託ソフト事業が増加した理由である。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32</a:t>
          </a:r>
          <a:r>
            <a:rPr kumimoji="1" lang="ja-JP" altLang="en-US" sz="1300">
              <a:latin typeface="ＭＳ Ｐゴシック"/>
            </a:rPr>
            <a:t>年度まで、地方創生関連の事業は継続して実施する予定となっているため、今後も現状維持か微増が見込まれる。新たな事業が増えた分、既存の事務事業の見直しを行い、経費と人件費の抑制を図りたい。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90" name="直線コネクタ 189"/>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91"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2" name="直線コネクタ 191"/>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3"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4" name="直線コネクタ 193"/>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52493</xdr:rowOff>
    </xdr:from>
    <xdr:to>
      <xdr:col>7</xdr:col>
      <xdr:colOff>152400</xdr:colOff>
      <xdr:row>82</xdr:row>
      <xdr:rowOff>100991</xdr:rowOff>
    </xdr:to>
    <xdr:cxnSp macro="">
      <xdr:nvCxnSpPr>
        <xdr:cNvPr id="195" name="直線コネクタ 194"/>
        <xdr:cNvCxnSpPr/>
      </xdr:nvCxnSpPr>
      <xdr:spPr>
        <a:xfrm>
          <a:off x="4114800" y="14111393"/>
          <a:ext cx="8382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6"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7" name="フローチャート : 判断 196"/>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36655</xdr:rowOff>
    </xdr:from>
    <xdr:to>
      <xdr:col>6</xdr:col>
      <xdr:colOff>0</xdr:colOff>
      <xdr:row>82</xdr:row>
      <xdr:rowOff>52493</xdr:rowOff>
    </xdr:to>
    <xdr:cxnSp macro="">
      <xdr:nvCxnSpPr>
        <xdr:cNvPr id="198" name="直線コネクタ 197"/>
        <xdr:cNvCxnSpPr/>
      </xdr:nvCxnSpPr>
      <xdr:spPr>
        <a:xfrm>
          <a:off x="3225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9" name="フローチャート : 判断 198"/>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200" name="テキスト ボックス 199"/>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36655</xdr:rowOff>
    </xdr:from>
    <xdr:to>
      <xdr:col>4</xdr:col>
      <xdr:colOff>482600</xdr:colOff>
      <xdr:row>82</xdr:row>
      <xdr:rowOff>42056</xdr:rowOff>
    </xdr:to>
    <xdr:cxnSp macro="">
      <xdr:nvCxnSpPr>
        <xdr:cNvPr id="201" name="直線コネクタ 200"/>
        <xdr:cNvCxnSpPr/>
      </xdr:nvCxnSpPr>
      <xdr:spPr>
        <a:xfrm flipV="1">
          <a:off x="2336800" y="14095555"/>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2" name="フローチャート : 判断 201"/>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3" name="テキスト ボックス 202"/>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42056</xdr:rowOff>
    </xdr:from>
    <xdr:to>
      <xdr:col>3</xdr:col>
      <xdr:colOff>279400</xdr:colOff>
      <xdr:row>82</xdr:row>
      <xdr:rowOff>68399</xdr:rowOff>
    </xdr:to>
    <xdr:cxnSp macro="">
      <xdr:nvCxnSpPr>
        <xdr:cNvPr id="204" name="直線コネクタ 203"/>
        <xdr:cNvCxnSpPr/>
      </xdr:nvCxnSpPr>
      <xdr:spPr>
        <a:xfrm flipV="1">
          <a:off x="1447800" y="14100956"/>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5" name="フローチャート : 判断 204"/>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6" name="テキスト ボックス 205"/>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7" name="フローチャート : 判断 206"/>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8" name="テキスト ボックス 207"/>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50191</xdr:rowOff>
    </xdr:from>
    <xdr:to>
      <xdr:col>7</xdr:col>
      <xdr:colOff>203200</xdr:colOff>
      <xdr:row>82</xdr:row>
      <xdr:rowOff>151791</xdr:rowOff>
    </xdr:to>
    <xdr:sp macro="" textlink="">
      <xdr:nvSpPr>
        <xdr:cNvPr id="214" name="円/楕円 213"/>
        <xdr:cNvSpPr/>
      </xdr:nvSpPr>
      <xdr:spPr>
        <a:xfrm>
          <a:off x="49022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66718</xdr:rowOff>
    </xdr:from>
    <xdr:ext cx="762000" cy="259045"/>
    <xdr:sp macro="" textlink="">
      <xdr:nvSpPr>
        <xdr:cNvPr id="215" name="人件費・物件費等の状況該当値テキスト"/>
        <xdr:cNvSpPr txBox="1"/>
      </xdr:nvSpPr>
      <xdr:spPr>
        <a:xfrm>
          <a:off x="5041900" y="139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189,322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1693</xdr:rowOff>
    </xdr:from>
    <xdr:to>
      <xdr:col>6</xdr:col>
      <xdr:colOff>50800</xdr:colOff>
      <xdr:row>82</xdr:row>
      <xdr:rowOff>103293</xdr:rowOff>
    </xdr:to>
    <xdr:sp macro="" textlink="">
      <xdr:nvSpPr>
        <xdr:cNvPr id="216" name="円/楕円 215"/>
        <xdr:cNvSpPr/>
      </xdr:nvSpPr>
      <xdr:spPr>
        <a:xfrm>
          <a:off x="4064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113470</xdr:rowOff>
    </xdr:from>
    <xdr:ext cx="736600" cy="259045"/>
    <xdr:sp macro="" textlink="">
      <xdr:nvSpPr>
        <xdr:cNvPr id="217" name="テキスト ボックス 216"/>
        <xdr:cNvSpPr txBox="1"/>
      </xdr:nvSpPr>
      <xdr:spPr>
        <a:xfrm>
          <a:off x="3733800" y="13829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157305</xdr:rowOff>
    </xdr:from>
    <xdr:to>
      <xdr:col>4</xdr:col>
      <xdr:colOff>533400</xdr:colOff>
      <xdr:row>82</xdr:row>
      <xdr:rowOff>87455</xdr:rowOff>
    </xdr:to>
    <xdr:sp macro="" textlink="">
      <xdr:nvSpPr>
        <xdr:cNvPr id="218" name="円/楕円 217"/>
        <xdr:cNvSpPr/>
      </xdr:nvSpPr>
      <xdr:spPr>
        <a:xfrm>
          <a:off x="3175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97632</xdr:rowOff>
    </xdr:from>
    <xdr:ext cx="762000" cy="259045"/>
    <xdr:sp macro="" textlink="">
      <xdr:nvSpPr>
        <xdr:cNvPr id="219" name="テキスト ボックス 218"/>
        <xdr:cNvSpPr txBox="1"/>
      </xdr:nvSpPr>
      <xdr:spPr>
        <a:xfrm>
          <a:off x="2844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162706</xdr:rowOff>
    </xdr:from>
    <xdr:to>
      <xdr:col>3</xdr:col>
      <xdr:colOff>330200</xdr:colOff>
      <xdr:row>82</xdr:row>
      <xdr:rowOff>92856</xdr:rowOff>
    </xdr:to>
    <xdr:sp macro="" textlink="">
      <xdr:nvSpPr>
        <xdr:cNvPr id="220" name="円/楕円 219"/>
        <xdr:cNvSpPr/>
      </xdr:nvSpPr>
      <xdr:spPr>
        <a:xfrm>
          <a:off x="2286000" y="140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103033</xdr:rowOff>
    </xdr:from>
    <xdr:ext cx="762000" cy="259045"/>
    <xdr:sp macro="" textlink="">
      <xdr:nvSpPr>
        <xdr:cNvPr id="221" name="テキスト ボックス 220"/>
        <xdr:cNvSpPr txBox="1"/>
      </xdr:nvSpPr>
      <xdr:spPr>
        <a:xfrm>
          <a:off x="1955800" y="138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174,668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17599</xdr:rowOff>
    </xdr:from>
    <xdr:to>
      <xdr:col>2</xdr:col>
      <xdr:colOff>127000</xdr:colOff>
      <xdr:row>82</xdr:row>
      <xdr:rowOff>119199</xdr:rowOff>
    </xdr:to>
    <xdr:sp macro="" textlink="">
      <xdr:nvSpPr>
        <xdr:cNvPr id="222" name="円/楕円 221"/>
        <xdr:cNvSpPr/>
      </xdr:nvSpPr>
      <xdr:spPr>
        <a:xfrm>
          <a:off x="1397000" y="140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129376</xdr:rowOff>
    </xdr:from>
    <xdr:ext cx="762000" cy="259045"/>
    <xdr:sp macro="" textlink="">
      <xdr:nvSpPr>
        <xdr:cNvPr id="223" name="テキスト ボックス 222"/>
        <xdr:cNvSpPr txBox="1"/>
      </xdr:nvSpPr>
      <xdr:spPr>
        <a:xfrm>
          <a:off x="1066800" y="13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年度の国の給与削減の際に、過去の定員管理等の独自施策をかんがみ、給与削減を見送ったため、</a:t>
          </a:r>
          <a:r>
            <a:rPr kumimoji="1" lang="en-US" altLang="ja-JP" sz="1300">
              <a:latin typeface="ＭＳ Ｐゴシック"/>
            </a:rPr>
            <a:t>100</a:t>
          </a:r>
          <a:r>
            <a:rPr kumimoji="1" lang="ja-JP" altLang="en-US" sz="1300">
              <a:latin typeface="ＭＳ Ｐゴシック"/>
            </a:rPr>
            <a:t>を超える数値となっていたが、国の給与削減措置が緩和されて、ラスパイレス指数はまた平均を下回る数値に戻っている。</a:t>
          </a:r>
        </a:p>
        <a:p>
          <a:r>
            <a:rPr kumimoji="1" lang="ja-JP" altLang="en-US" sz="1300">
              <a:latin typeface="ＭＳ Ｐゴシック"/>
            </a:rPr>
            <a:t>　現在は国の給与勧告に倣い、給与改定等を行っており、今後は平均は若干下回る水準が維持されるものと予想される。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2" name="直線コネクタ 251"/>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3"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4" name="直線コネクタ 253"/>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5"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6" name="直線コネクタ 255"/>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66463</xdr:rowOff>
    </xdr:to>
    <xdr:cxnSp macro="">
      <xdr:nvCxnSpPr>
        <xdr:cNvPr id="257" name="直線コネクタ 256"/>
        <xdr:cNvCxnSpPr/>
      </xdr:nvCxnSpPr>
      <xdr:spPr>
        <a:xfrm>
          <a:off x="16179800" y="144602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8"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58420</xdr:rowOff>
    </xdr:to>
    <xdr:cxnSp macro="">
      <xdr:nvCxnSpPr>
        <xdr:cNvPr id="260" name="直線コネクタ 259"/>
        <xdr:cNvCxnSpPr/>
      </xdr:nvCxnSpPr>
      <xdr:spPr>
        <a:xfrm>
          <a:off x="15290800" y="144119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61" name="フローチャート : 判断 260"/>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2" name="テキスト ボックス 261"/>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87</xdr:row>
      <xdr:rowOff>147320</xdr:rowOff>
    </xdr:to>
    <xdr:cxnSp macro="">
      <xdr:nvCxnSpPr>
        <xdr:cNvPr id="263" name="直線コネクタ 262"/>
        <xdr:cNvCxnSpPr/>
      </xdr:nvCxnSpPr>
      <xdr:spPr>
        <a:xfrm flipV="1">
          <a:off x="14401800" y="144119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4" name="フローチャート : 判断 263"/>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5" name="テキスト ボックス 264"/>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87</xdr:row>
      <xdr:rowOff>163407</xdr:rowOff>
    </xdr:to>
    <xdr:cxnSp macro="">
      <xdr:nvCxnSpPr>
        <xdr:cNvPr id="266" name="直線コネクタ 265"/>
        <xdr:cNvCxnSpPr/>
      </xdr:nvCxnSpPr>
      <xdr:spPr>
        <a:xfrm flipV="1">
          <a:off x="13512800" y="150634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7" name="フローチャート : 判断 266"/>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8" name="テキスト ボックス 267"/>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70" name="テキスト ボックス 269"/>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6" name="円/楕円 275"/>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7"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8" name="円/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80" name="円/楕円 279"/>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1" name="テキスト ボックス 280"/>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82" name="円/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3" name="テキスト ボックス 282"/>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4" name="円/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85" name="テキスト ボックス 284"/>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職員の定員については、平成</a:t>
          </a:r>
          <a:r>
            <a:rPr kumimoji="1" lang="en-US" altLang="ja-JP" sz="1300">
              <a:latin typeface="ＭＳ Ｐゴシック"/>
            </a:rPr>
            <a:t>23</a:t>
          </a:r>
          <a:r>
            <a:rPr kumimoji="1" lang="ja-JP" altLang="en-US" sz="1300">
              <a:latin typeface="ＭＳ Ｐゴシック"/>
            </a:rPr>
            <a:t>年度からほぼ横ばいの水準を保っている。</a:t>
          </a:r>
        </a:p>
        <a:p>
          <a:r>
            <a:rPr kumimoji="1" lang="ja-JP" altLang="en-US" sz="1300">
              <a:latin typeface="ＭＳ Ｐゴシック"/>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7" name="直線コネクタ 316"/>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8"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9" name="直線コネクタ 318"/>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20"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21" name="直線コネクタ 320"/>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138466</xdr:rowOff>
    </xdr:from>
    <xdr:to>
      <xdr:col>24</xdr:col>
      <xdr:colOff>558800</xdr:colOff>
      <xdr:row>60</xdr:row>
      <xdr:rowOff>154323</xdr:rowOff>
    </xdr:to>
    <xdr:cxnSp macro="">
      <xdr:nvCxnSpPr>
        <xdr:cNvPr id="322" name="直線コネクタ 321"/>
        <xdr:cNvCxnSpPr/>
      </xdr:nvCxnSpPr>
      <xdr:spPr>
        <a:xfrm>
          <a:off x="16179800" y="10425466"/>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3"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4" name="フローチャート : 判断 323"/>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138466</xdr:rowOff>
    </xdr:from>
    <xdr:to>
      <xdr:col>23</xdr:col>
      <xdr:colOff>406400</xdr:colOff>
      <xdr:row>61</xdr:row>
      <xdr:rowOff>6314</xdr:rowOff>
    </xdr:to>
    <xdr:cxnSp macro="">
      <xdr:nvCxnSpPr>
        <xdr:cNvPr id="325" name="直線コネクタ 324"/>
        <xdr:cNvCxnSpPr/>
      </xdr:nvCxnSpPr>
      <xdr:spPr>
        <a:xfrm flipV="1">
          <a:off x="15290800" y="10425466"/>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6" name="フローチャート : 判断 325"/>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7" name="テキスト ボックス 326"/>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6314</xdr:rowOff>
    </xdr:to>
    <xdr:cxnSp macro="">
      <xdr:nvCxnSpPr>
        <xdr:cNvPr id="328" name="直線コネクタ 327"/>
        <xdr:cNvCxnSpPr/>
      </xdr:nvCxnSpPr>
      <xdr:spPr>
        <a:xfrm>
          <a:off x="14401800" y="1046407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9" name="フローチャート : 判断 328"/>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0" name="テキスト ボックス 329"/>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161217</xdr:rowOff>
    </xdr:from>
    <xdr:to>
      <xdr:col>21</xdr:col>
      <xdr:colOff>0</xdr:colOff>
      <xdr:row>61</xdr:row>
      <xdr:rowOff>5624</xdr:rowOff>
    </xdr:to>
    <xdr:cxnSp macro="">
      <xdr:nvCxnSpPr>
        <xdr:cNvPr id="331" name="直線コネクタ 330"/>
        <xdr:cNvCxnSpPr/>
      </xdr:nvCxnSpPr>
      <xdr:spPr>
        <a:xfrm>
          <a:off x="13512800" y="10448217"/>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2" name="フローチャート : 判断 331"/>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3" name="テキスト ボックス 332"/>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4" name="フローチャート : 判断 333"/>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5" name="テキスト ボックス 334"/>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103523</xdr:rowOff>
    </xdr:from>
    <xdr:to>
      <xdr:col>24</xdr:col>
      <xdr:colOff>609600</xdr:colOff>
      <xdr:row>61</xdr:row>
      <xdr:rowOff>33673</xdr:rowOff>
    </xdr:to>
    <xdr:sp macro="" textlink="">
      <xdr:nvSpPr>
        <xdr:cNvPr id="341" name="円/楕円 340"/>
        <xdr:cNvSpPr/>
      </xdr:nvSpPr>
      <xdr:spPr>
        <a:xfrm>
          <a:off x="16967200" y="103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120050</xdr:rowOff>
    </xdr:from>
    <xdr:ext cx="762000" cy="259045"/>
    <xdr:sp macro="" textlink="">
      <xdr:nvSpPr>
        <xdr:cNvPr id="342" name="定員管理の状況該当値テキスト"/>
        <xdr:cNvSpPr txBox="1"/>
      </xdr:nvSpPr>
      <xdr:spPr>
        <a:xfrm>
          <a:off x="17106900" y="102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87666</xdr:rowOff>
    </xdr:from>
    <xdr:to>
      <xdr:col>23</xdr:col>
      <xdr:colOff>457200</xdr:colOff>
      <xdr:row>61</xdr:row>
      <xdr:rowOff>17816</xdr:rowOff>
    </xdr:to>
    <xdr:sp macro="" textlink="">
      <xdr:nvSpPr>
        <xdr:cNvPr id="343" name="円/楕円 342"/>
        <xdr:cNvSpPr/>
      </xdr:nvSpPr>
      <xdr:spPr>
        <a:xfrm>
          <a:off x="16129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27993</xdr:rowOff>
    </xdr:from>
    <xdr:ext cx="736600" cy="259045"/>
    <xdr:sp macro="" textlink="">
      <xdr:nvSpPr>
        <xdr:cNvPr id="344" name="テキスト ボックス 343"/>
        <xdr:cNvSpPr txBox="1"/>
      </xdr:nvSpPr>
      <xdr:spPr>
        <a:xfrm>
          <a:off x="15798800" y="1014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126964</xdr:rowOff>
    </xdr:from>
    <xdr:to>
      <xdr:col>22</xdr:col>
      <xdr:colOff>254000</xdr:colOff>
      <xdr:row>61</xdr:row>
      <xdr:rowOff>57114</xdr:rowOff>
    </xdr:to>
    <xdr:sp macro="" textlink="">
      <xdr:nvSpPr>
        <xdr:cNvPr id="345" name="円/楕円 344"/>
        <xdr:cNvSpPr/>
      </xdr:nvSpPr>
      <xdr:spPr>
        <a:xfrm>
          <a:off x="15240000" y="104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67291</xdr:rowOff>
    </xdr:from>
    <xdr:ext cx="762000" cy="259045"/>
    <xdr:sp macro="" textlink="">
      <xdr:nvSpPr>
        <xdr:cNvPr id="346" name="テキスト ボックス 345"/>
        <xdr:cNvSpPr txBox="1"/>
      </xdr:nvSpPr>
      <xdr:spPr>
        <a:xfrm>
          <a:off x="14909800" y="1018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126274</xdr:rowOff>
    </xdr:from>
    <xdr:to>
      <xdr:col>21</xdr:col>
      <xdr:colOff>50800</xdr:colOff>
      <xdr:row>61</xdr:row>
      <xdr:rowOff>56424</xdr:rowOff>
    </xdr:to>
    <xdr:sp macro="" textlink="">
      <xdr:nvSpPr>
        <xdr:cNvPr id="347" name="円/楕円 346"/>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66601</xdr:rowOff>
    </xdr:from>
    <xdr:ext cx="762000" cy="259045"/>
    <xdr:sp macro="" textlink="">
      <xdr:nvSpPr>
        <xdr:cNvPr id="348" name="テキスト ボックス 347"/>
        <xdr:cNvSpPr txBox="1"/>
      </xdr:nvSpPr>
      <xdr:spPr>
        <a:xfrm>
          <a:off x="14020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110417</xdr:rowOff>
    </xdr:from>
    <xdr:to>
      <xdr:col>19</xdr:col>
      <xdr:colOff>533400</xdr:colOff>
      <xdr:row>61</xdr:row>
      <xdr:rowOff>40567</xdr:rowOff>
    </xdr:to>
    <xdr:sp macro="" textlink="">
      <xdr:nvSpPr>
        <xdr:cNvPr id="349" name="円/楕円 348"/>
        <xdr:cNvSpPr/>
      </xdr:nvSpPr>
      <xdr:spPr>
        <a:xfrm>
          <a:off x="13462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50744</xdr:rowOff>
    </xdr:from>
    <xdr:ext cx="762000" cy="259045"/>
    <xdr:sp macro="" textlink="">
      <xdr:nvSpPr>
        <xdr:cNvPr id="350" name="テキスト ボックス 349"/>
        <xdr:cNvSpPr txBox="1"/>
      </xdr:nvSpPr>
      <xdr:spPr>
        <a:xfrm>
          <a:off x="13131800" y="1016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行財政改革大綱に基づく起債の抑制と計画的な元利償還により、年々実質公債費率を減らすことができている。</a:t>
          </a:r>
        </a:p>
        <a:p>
          <a:r>
            <a:rPr kumimoji="1" lang="ja-JP" altLang="en-US" sz="1300">
              <a:latin typeface="ＭＳ Ｐゴシック"/>
            </a:rPr>
            <a:t>　しかし、平成</a:t>
          </a:r>
          <a:r>
            <a:rPr kumimoji="1" lang="en-US" altLang="ja-JP" sz="1300">
              <a:latin typeface="ＭＳ Ｐゴシック"/>
            </a:rPr>
            <a:t>25</a:t>
          </a:r>
          <a:r>
            <a:rPr kumimoji="1" lang="ja-JP" altLang="en-US" sz="1300">
              <a:latin typeface="ＭＳ Ｐゴシック"/>
            </a:rPr>
            <a:t>年度までに実施された下水道事業による起債と平成</a:t>
          </a:r>
          <a:r>
            <a:rPr kumimoji="1" lang="en-US" altLang="ja-JP" sz="1300">
              <a:latin typeface="ＭＳ Ｐゴシック"/>
            </a:rPr>
            <a:t>22</a:t>
          </a:r>
          <a:r>
            <a:rPr kumimoji="1" lang="ja-JP" altLang="en-US" sz="1300">
              <a:latin typeface="ＭＳ Ｐゴシック"/>
            </a:rPr>
            <a:t>年度から活用をしている過疎対策事業債の借入額の増加により、平成</a:t>
          </a:r>
          <a:r>
            <a:rPr kumimoji="1" lang="en-US" altLang="ja-JP" sz="1300">
              <a:latin typeface="ＭＳ Ｐゴシック"/>
            </a:rPr>
            <a:t>28</a:t>
          </a:r>
          <a:r>
            <a:rPr kumimoji="1" lang="ja-JP" altLang="en-US" sz="1300">
              <a:latin typeface="ＭＳ Ｐゴシック"/>
            </a:rPr>
            <a:t>年度以降から元利償還金や準元利償還金の増が見込まれており、将来的には数値の上昇が懸念される。</a:t>
          </a:r>
        </a:p>
        <a:p>
          <a:r>
            <a:rPr kumimoji="1" lang="ja-JP" altLang="en-US" sz="1300">
              <a:latin typeface="ＭＳ Ｐゴシック"/>
            </a:rPr>
            <a:t>　償還と借入のバランスを取りながら、適正な起債の管理を行っていく。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6" name="直線コネクタ 375"/>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7"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8" name="直線コネクタ 377"/>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80" name="直線コネクタ 37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13462</xdr:rowOff>
    </xdr:to>
    <xdr:cxnSp macro="">
      <xdr:nvCxnSpPr>
        <xdr:cNvPr id="381" name="直線コネクタ 380"/>
        <xdr:cNvCxnSpPr/>
      </xdr:nvCxnSpPr>
      <xdr:spPr>
        <a:xfrm flipV="1">
          <a:off x="16179800" y="69560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2"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3" name="フローチャート : 判断 382"/>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134112</xdr:rowOff>
    </xdr:to>
    <xdr:cxnSp macro="">
      <xdr:nvCxnSpPr>
        <xdr:cNvPr id="384" name="直線コネクタ 383"/>
        <xdr:cNvCxnSpPr/>
      </xdr:nvCxnSpPr>
      <xdr:spPr>
        <a:xfrm flipV="1">
          <a:off x="15290800" y="70429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5" name="フローチャート : 判断 384"/>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6" name="テキスト ボックス 385"/>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134112</xdr:rowOff>
    </xdr:from>
    <xdr:to>
      <xdr:col>22</xdr:col>
      <xdr:colOff>203200</xdr:colOff>
      <xdr:row>42</xdr:row>
      <xdr:rowOff>54356</xdr:rowOff>
    </xdr:to>
    <xdr:cxnSp macro="">
      <xdr:nvCxnSpPr>
        <xdr:cNvPr id="387" name="直線コネクタ 386"/>
        <xdr:cNvCxnSpPr/>
      </xdr:nvCxnSpPr>
      <xdr:spPr>
        <a:xfrm flipV="1">
          <a:off x="14401800" y="71635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8" name="フローチャート : 判断 387"/>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9" name="テキスト ボックス 388"/>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131572</xdr:rowOff>
    </xdr:to>
    <xdr:cxnSp macro="">
      <xdr:nvCxnSpPr>
        <xdr:cNvPr id="390" name="直線コネクタ 389"/>
        <xdr:cNvCxnSpPr/>
      </xdr:nvCxnSpPr>
      <xdr:spPr>
        <a:xfrm flipV="1">
          <a:off x="13512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91" name="フローチャート : 判断 390"/>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2" name="テキスト ボックス 391"/>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3" name="フローチャート : 判断 392"/>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4" name="テキスト ボックス 393"/>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0" name="円/楕円 399"/>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401"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2" name="円/楕円 40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3" name="テキスト ボックス 40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83312</xdr:rowOff>
    </xdr:from>
    <xdr:to>
      <xdr:col>22</xdr:col>
      <xdr:colOff>254000</xdr:colOff>
      <xdr:row>42</xdr:row>
      <xdr:rowOff>13462</xdr:rowOff>
    </xdr:to>
    <xdr:sp macro="" textlink="">
      <xdr:nvSpPr>
        <xdr:cNvPr id="404" name="円/楕円 403"/>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23639</xdr:rowOff>
    </xdr:from>
    <xdr:ext cx="762000" cy="259045"/>
    <xdr:sp macro="" textlink="">
      <xdr:nvSpPr>
        <xdr:cNvPr id="405" name="テキスト ボックス 404"/>
        <xdr:cNvSpPr txBox="1"/>
      </xdr:nvSpPr>
      <xdr:spPr>
        <a:xfrm>
          <a:off x="14909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406" name="円/楕円 405"/>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115333</xdr:rowOff>
    </xdr:from>
    <xdr:ext cx="762000" cy="259045"/>
    <xdr:sp macro="" textlink="">
      <xdr:nvSpPr>
        <xdr:cNvPr id="407" name="テキスト ボックス 406"/>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8" name="円/楕円 40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9" name="テキスト ボックス 40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a:t>
          </a:r>
          <a:r>
            <a:rPr kumimoji="1" lang="en-US" altLang="ja-JP" sz="1300">
              <a:latin typeface="ＭＳ Ｐゴシック"/>
            </a:rPr>
            <a:t>26</a:t>
          </a:r>
          <a:r>
            <a:rPr kumimoji="1" lang="ja-JP" altLang="en-US" sz="1300">
              <a:latin typeface="ＭＳ Ｐゴシック"/>
            </a:rPr>
            <a:t>年度に将来負担比率は</a:t>
          </a:r>
          <a:r>
            <a:rPr kumimoji="1" lang="en-US" altLang="ja-JP" sz="1300">
              <a:latin typeface="ＭＳ Ｐゴシック"/>
            </a:rPr>
            <a:t>0</a:t>
          </a:r>
          <a:r>
            <a:rPr kumimoji="1" lang="ja-JP" altLang="en-US" sz="1300">
              <a:latin typeface="ＭＳ Ｐゴシック"/>
            </a:rPr>
            <a:t>となり、継続して</a:t>
          </a:r>
          <a:r>
            <a:rPr kumimoji="1" lang="en-US" altLang="ja-JP" sz="1300">
              <a:latin typeface="ＭＳ Ｐゴシック"/>
            </a:rPr>
            <a:t>0</a:t>
          </a:r>
          <a:r>
            <a:rPr kumimoji="1" lang="ja-JP" altLang="en-US" sz="1300">
              <a:latin typeface="ＭＳ Ｐゴシック"/>
            </a:rPr>
            <a:t>が維持できている。基金の増加や過疎対策事業債の活用による基準財政需要額公債費の増加が主な要因となっている。</a:t>
          </a:r>
          <a:endParaRPr kumimoji="1" lang="en-US" altLang="ja-JP" sz="1300">
            <a:latin typeface="ＭＳ Ｐゴシック"/>
          </a:endParaRPr>
        </a:p>
        <a:p>
          <a:r>
            <a:rPr kumimoji="1" lang="ja-JP" altLang="en-US" sz="1300">
              <a:latin typeface="ＭＳ Ｐゴシック"/>
            </a:rPr>
            <a:t>　今後も大規模ハード事業等の実施に際しては、町の財源余力を加味し、後世への負担が大きくならないように、有利な財源を確保し、健全な財政運営に努める。</a:t>
          </a: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4" name="直線コネクタ 433"/>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5"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6" name="直線コネクタ 435"/>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7"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4826</xdr:rowOff>
    </xdr:from>
    <xdr:to>
      <xdr:col>22</xdr:col>
      <xdr:colOff>203200</xdr:colOff>
      <xdr:row>16</xdr:row>
      <xdr:rowOff>25813</xdr:rowOff>
    </xdr:to>
    <xdr:cxnSp macro="">
      <xdr:nvCxnSpPr>
        <xdr:cNvPr id="439" name="直線コネクタ 438"/>
        <xdr:cNvCxnSpPr/>
      </xdr:nvCxnSpPr>
      <xdr:spPr>
        <a:xfrm flipV="1">
          <a:off x="14401800" y="2576576"/>
          <a:ext cx="889000" cy="1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40"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41" name="フローチャート : 判断 440"/>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25813</xdr:rowOff>
    </xdr:from>
    <xdr:to>
      <xdr:col>21</xdr:col>
      <xdr:colOff>0</xdr:colOff>
      <xdr:row>16</xdr:row>
      <xdr:rowOff>34258</xdr:rowOff>
    </xdr:to>
    <xdr:cxnSp macro="">
      <xdr:nvCxnSpPr>
        <xdr:cNvPr id="442" name="直線コネクタ 441"/>
        <xdr:cNvCxnSpPr/>
      </xdr:nvCxnSpPr>
      <xdr:spPr>
        <a:xfrm flipV="1">
          <a:off x="13512800" y="27690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3" name="フローチャート : 判断 442"/>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4" name="テキスト ボックス 443"/>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5" name="フローチャート : 判断 444"/>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6" name="テキスト ボックス 445"/>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125476</xdr:rowOff>
    </xdr:from>
    <xdr:to>
      <xdr:col>22</xdr:col>
      <xdr:colOff>254000</xdr:colOff>
      <xdr:row>15</xdr:row>
      <xdr:rowOff>55626</xdr:rowOff>
    </xdr:to>
    <xdr:sp macro="" textlink="">
      <xdr:nvSpPr>
        <xdr:cNvPr id="456" name="円/楕円 455"/>
        <xdr:cNvSpPr/>
      </xdr:nvSpPr>
      <xdr:spPr>
        <a:xfrm>
          <a:off x="15240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40403</xdr:rowOff>
    </xdr:from>
    <xdr:ext cx="762000" cy="259045"/>
    <xdr:sp macro="" textlink="">
      <xdr:nvSpPr>
        <xdr:cNvPr id="457" name="テキスト ボックス 456"/>
        <xdr:cNvSpPr txBox="1"/>
      </xdr:nvSpPr>
      <xdr:spPr>
        <a:xfrm>
          <a:off x="149098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146463</xdr:rowOff>
    </xdr:from>
    <xdr:to>
      <xdr:col>21</xdr:col>
      <xdr:colOff>50800</xdr:colOff>
      <xdr:row>16</xdr:row>
      <xdr:rowOff>76613</xdr:rowOff>
    </xdr:to>
    <xdr:sp macro="" textlink="">
      <xdr:nvSpPr>
        <xdr:cNvPr id="458" name="円/楕円 457"/>
        <xdr:cNvSpPr/>
      </xdr:nvSpPr>
      <xdr:spPr>
        <a:xfrm>
          <a:off x="143510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61390</xdr:rowOff>
    </xdr:from>
    <xdr:ext cx="762000" cy="259045"/>
    <xdr:sp macro="" textlink="">
      <xdr:nvSpPr>
        <xdr:cNvPr id="459" name="テキスト ボックス 458"/>
        <xdr:cNvSpPr txBox="1"/>
      </xdr:nvSpPr>
      <xdr:spPr>
        <a:xfrm>
          <a:off x="14020800" y="28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154908</xdr:rowOff>
    </xdr:from>
    <xdr:to>
      <xdr:col>19</xdr:col>
      <xdr:colOff>533400</xdr:colOff>
      <xdr:row>16</xdr:row>
      <xdr:rowOff>85058</xdr:rowOff>
    </xdr:to>
    <xdr:sp macro="" textlink="">
      <xdr:nvSpPr>
        <xdr:cNvPr id="460" name="円/楕円 459"/>
        <xdr:cNvSpPr/>
      </xdr:nvSpPr>
      <xdr:spPr>
        <a:xfrm>
          <a:off x="13462000" y="27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69835</xdr:rowOff>
    </xdr:from>
    <xdr:ext cx="762000" cy="259045"/>
    <xdr:sp macro="" textlink="">
      <xdr:nvSpPr>
        <xdr:cNvPr id="461" name="テキスト ボックス 460"/>
        <xdr:cNvSpPr txBox="1"/>
      </xdr:nvSpPr>
      <xdr:spPr>
        <a:xfrm>
          <a:off x="13131800" y="281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退職者の影響により</a:t>
          </a:r>
          <a:r>
            <a:rPr kumimoji="1" lang="ja-JP" altLang="en-US" sz="1300">
              <a:latin typeface="ＭＳ Ｐゴシック"/>
            </a:rPr>
            <a:t>、昨年度から１％減少している。Ｈ</a:t>
          </a:r>
          <a:r>
            <a:rPr kumimoji="1" lang="en-US" altLang="ja-JP" sz="1300">
              <a:latin typeface="ＭＳ Ｐゴシック"/>
            </a:rPr>
            <a:t>28</a:t>
          </a:r>
          <a:r>
            <a:rPr kumimoji="1" lang="ja-JP" altLang="en-US" sz="1300">
              <a:latin typeface="ＭＳ Ｐゴシック"/>
            </a:rPr>
            <a:t>年度もほぼ横ばいが見込まれる。職員の計画的な採用を行い、適正な定員管理を行うことで、今後も大きく変動することはない見込である。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54610</xdr:rowOff>
    </xdr:to>
    <xdr:cxnSp macro="">
      <xdr:nvCxnSpPr>
        <xdr:cNvPr id="66" name="直線コネクタ 65"/>
        <xdr:cNvCxnSpPr/>
      </xdr:nvCxnSpPr>
      <xdr:spPr>
        <a:xfrm flipV="1">
          <a:off x="3987800" y="5979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62230</xdr:rowOff>
    </xdr:to>
    <xdr:cxnSp macro="">
      <xdr:nvCxnSpPr>
        <xdr:cNvPr id="69" name="直線コネクタ 68"/>
        <xdr:cNvCxnSpPr/>
      </xdr:nvCxnSpPr>
      <xdr:spPr>
        <a:xfrm flipV="1">
          <a:off x="3098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146050</xdr:rowOff>
    </xdr:to>
    <xdr:cxnSp macro="">
      <xdr:nvCxnSpPr>
        <xdr:cNvPr id="72" name="直線コネクタ 71"/>
        <xdr:cNvCxnSpPr/>
      </xdr:nvCxnSpPr>
      <xdr:spPr>
        <a:xfrm flipV="1">
          <a:off x="2209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35</xdr:row>
      <xdr:rowOff>168910</xdr:rowOff>
    </xdr:to>
    <xdr:cxnSp macro="">
      <xdr:nvCxnSpPr>
        <xdr:cNvPr id="75" name="直線コネクタ 74"/>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9" name="円/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昨年度から比べて１</a:t>
          </a:r>
          <a:r>
            <a:rPr kumimoji="1" lang="en-US" altLang="ja-JP" sz="1300">
              <a:latin typeface="ＭＳ Ｐゴシック"/>
            </a:rPr>
            <a:t>.3</a:t>
          </a:r>
          <a:r>
            <a:rPr kumimoji="1" lang="ja-JP" altLang="en-US" sz="1300">
              <a:latin typeface="ＭＳ Ｐゴシック"/>
            </a:rPr>
            <a:t>％減少している。物件費全体は地方創生関連の事業増により増加しているものの経常数値は抑えることができている。</a:t>
          </a:r>
        </a:p>
        <a:p>
          <a:r>
            <a:rPr kumimoji="1" lang="ja-JP" altLang="en-US" sz="1300">
              <a:latin typeface="ＭＳ Ｐゴシック"/>
            </a:rPr>
            <a:t>　今後も経費削減に努め、良好な数値を維持できるように努める。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106426</xdr:rowOff>
    </xdr:from>
    <xdr:to>
      <xdr:col>24</xdr:col>
      <xdr:colOff>31750</xdr:colOff>
      <xdr:row>15</xdr:row>
      <xdr:rowOff>165862</xdr:rowOff>
    </xdr:to>
    <xdr:cxnSp macro="">
      <xdr:nvCxnSpPr>
        <xdr:cNvPr id="124" name="直線コネクタ 123"/>
        <xdr:cNvCxnSpPr/>
      </xdr:nvCxnSpPr>
      <xdr:spPr>
        <a:xfrm flipV="1">
          <a:off x="15671800" y="26781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15</xdr:row>
      <xdr:rowOff>165862</xdr:rowOff>
    </xdr:to>
    <xdr:cxnSp macro="">
      <xdr:nvCxnSpPr>
        <xdr:cNvPr id="127" name="直線コネクタ 126"/>
        <xdr:cNvCxnSpPr/>
      </xdr:nvCxnSpPr>
      <xdr:spPr>
        <a:xfrm>
          <a:off x="14782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15</xdr:row>
      <xdr:rowOff>129286</xdr:rowOff>
    </xdr:to>
    <xdr:cxnSp macro="">
      <xdr:nvCxnSpPr>
        <xdr:cNvPr id="130" name="直線コネクタ 129"/>
        <xdr:cNvCxnSpPr/>
      </xdr:nvCxnSpPr>
      <xdr:spPr>
        <a:xfrm>
          <a:off x="13893800" y="2650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138430</xdr:rowOff>
    </xdr:to>
    <xdr:cxnSp macro="">
      <xdr:nvCxnSpPr>
        <xdr:cNvPr id="133" name="直線コネクタ 132"/>
        <xdr:cNvCxnSpPr/>
      </xdr:nvCxnSpPr>
      <xdr:spPr>
        <a:xfrm flipV="1">
          <a:off x="13004800" y="2650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55626</xdr:rowOff>
    </xdr:from>
    <xdr:to>
      <xdr:col>24</xdr:col>
      <xdr:colOff>82550</xdr:colOff>
      <xdr:row>15</xdr:row>
      <xdr:rowOff>157226</xdr:rowOff>
    </xdr:to>
    <xdr:sp macro="" textlink="">
      <xdr:nvSpPr>
        <xdr:cNvPr id="143" name="円/楕円 142"/>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135653</xdr:rowOff>
    </xdr:from>
    <xdr:ext cx="762000" cy="259045"/>
    <xdr:sp macro="" textlink="">
      <xdr:nvSpPr>
        <xdr:cNvPr id="144" name="物件費該当値テキスト"/>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5" name="円/楕円 144"/>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6" name="テキスト ボックス 145"/>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7" name="円/楕円 146"/>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8" name="テキスト ボックス 147"/>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9" name="円/楕円 148"/>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50" name="テキスト ボックス 149"/>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1" name="円/楕円 150"/>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2" name="テキスト ボックス 151"/>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単町事業の独自子育て支援施策（高等学校等就学支援金や在宅育児支援金等）を更に拡充させたため、扶助費は昨年度より増加している。町の核となる主要施策のため、縮小させることは難しい。過疎対策事業債のソフト分を充当させている事業が多いため、起債に依存している傾向にある。過疎対策事業債の活用が今後制限されれば、事業の再検討も視野に入れてお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69850</xdr:rowOff>
    </xdr:to>
    <xdr:cxnSp macro="">
      <xdr:nvCxnSpPr>
        <xdr:cNvPr id="186" name="直線コネクタ 185"/>
        <xdr:cNvCxnSpPr/>
      </xdr:nvCxnSpPr>
      <xdr:spPr>
        <a:xfrm>
          <a:off x="3987800" y="94342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4535</xdr:rowOff>
    </xdr:to>
    <xdr:cxnSp macro="">
      <xdr:nvCxnSpPr>
        <xdr:cNvPr id="189" name="直線コネクタ 188"/>
        <xdr:cNvCxnSpPr/>
      </xdr:nvCxnSpPr>
      <xdr:spPr>
        <a:xfrm>
          <a:off x="3098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2" name="直線コネクタ 191"/>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5" name="直線コネクタ 194"/>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7" name="円/楕円 206"/>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8" name="テキスト ボックス 207"/>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9" name="円/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2" name="テキスト ボックス 211"/>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昨年度から若干増加している。繰出金や維持補修費において微増となっている。</a:t>
          </a:r>
        </a:p>
        <a:p>
          <a:r>
            <a:rPr kumimoji="1" lang="ja-JP" altLang="en-US" sz="1300">
              <a:latin typeface="ＭＳ Ｐゴシック"/>
            </a:rPr>
            <a:t>　介護保険特別会計については高齢化が進む中での介護保険制度の維持、下水道特別会計については起債償還の補填により、一般会計からの繰出金の増加傾向にある。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157480</xdr:rowOff>
    </xdr:to>
    <xdr:cxnSp macro="">
      <xdr:nvCxnSpPr>
        <xdr:cNvPr id="246" name="直線コネクタ 245"/>
        <xdr:cNvCxnSpPr/>
      </xdr:nvCxnSpPr>
      <xdr:spPr>
        <a:xfrm>
          <a:off x="15671800" y="99491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5080</xdr:rowOff>
    </xdr:to>
    <xdr:cxnSp macro="">
      <xdr:nvCxnSpPr>
        <xdr:cNvPr id="249" name="直線コネクタ 248"/>
        <xdr:cNvCxnSpPr/>
      </xdr:nvCxnSpPr>
      <xdr:spPr>
        <a:xfrm>
          <a:off x="14782800" y="9842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100330</xdr:rowOff>
    </xdr:to>
    <xdr:cxnSp macro="">
      <xdr:nvCxnSpPr>
        <xdr:cNvPr id="252" name="直線コネクタ 251"/>
        <xdr:cNvCxnSpPr/>
      </xdr:nvCxnSpPr>
      <xdr:spPr>
        <a:xfrm flipV="1">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100330</xdr:rowOff>
    </xdr:to>
    <xdr:cxnSp macro="">
      <xdr:nvCxnSpPr>
        <xdr:cNvPr id="255" name="直線コネクタ 254"/>
        <xdr:cNvCxnSpPr/>
      </xdr:nvCxnSpPr>
      <xdr:spPr>
        <a:xfrm>
          <a:off x="13004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5" name="円/楕円 264"/>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6"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7" name="円/楕円 266"/>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66057</xdr:rowOff>
    </xdr:from>
    <xdr:ext cx="736600" cy="259045"/>
    <xdr:sp macro="" textlink="">
      <xdr:nvSpPr>
        <xdr:cNvPr id="268" name="テキスト ボックス 267"/>
        <xdr:cNvSpPr txBox="1"/>
      </xdr:nvSpPr>
      <xdr:spPr>
        <a:xfrm>
          <a:off x="15290800" y="96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9" name="円/楕円 26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0" name="テキスト ボックス 269"/>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1" name="円/楕円 270"/>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161307</xdr:rowOff>
    </xdr:from>
    <xdr:ext cx="762000" cy="259045"/>
    <xdr:sp macro="" textlink="">
      <xdr:nvSpPr>
        <xdr:cNvPr id="272" name="テキスト ボックス 27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一部事務組合への分担金の増加により昨年度から</a:t>
          </a:r>
          <a:r>
            <a:rPr kumimoji="1" lang="en-US" altLang="ja-JP" sz="1300">
              <a:latin typeface="ＭＳ Ｐゴシック"/>
            </a:rPr>
            <a:t>0.7</a:t>
          </a:r>
          <a:r>
            <a:rPr kumimoji="1" lang="ja-JP" altLang="en-US" sz="1300">
              <a:latin typeface="ＭＳ Ｐゴシック"/>
            </a:rPr>
            <a:t>ポイント増加しているが、その他の補助費の事業内容は昨年度とほぼ同様であり、数値もほぼ横ばいである。町独自の補助金等については、町民へ還元する施策や町の発展につながる費用対効果の高い補助制度を今後も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xdr:rowOff>
    </xdr:from>
    <xdr:to>
      <xdr:col>24</xdr:col>
      <xdr:colOff>31750</xdr:colOff>
      <xdr:row>38</xdr:row>
      <xdr:rowOff>74749</xdr:rowOff>
    </xdr:to>
    <xdr:cxnSp macro="">
      <xdr:nvCxnSpPr>
        <xdr:cNvPr id="308" name="直線コネクタ 307"/>
        <xdr:cNvCxnSpPr/>
      </xdr:nvCxnSpPr>
      <xdr:spPr>
        <a:xfrm>
          <a:off x="15671800" y="65245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82913</xdr:rowOff>
    </xdr:from>
    <xdr:to>
      <xdr:col>22</xdr:col>
      <xdr:colOff>565150</xdr:colOff>
      <xdr:row>38</xdr:row>
      <xdr:rowOff>9434</xdr:rowOff>
    </xdr:to>
    <xdr:cxnSp macro="">
      <xdr:nvCxnSpPr>
        <xdr:cNvPr id="311" name="直線コネクタ 310"/>
        <xdr:cNvCxnSpPr/>
      </xdr:nvCxnSpPr>
      <xdr:spPr>
        <a:xfrm>
          <a:off x="14782800" y="64265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82913</xdr:rowOff>
    </xdr:from>
    <xdr:to>
      <xdr:col>21</xdr:col>
      <xdr:colOff>361950</xdr:colOff>
      <xdr:row>37</xdr:row>
      <xdr:rowOff>89444</xdr:rowOff>
    </xdr:to>
    <xdr:cxnSp macro="">
      <xdr:nvCxnSpPr>
        <xdr:cNvPr id="314" name="直線コネクタ 313"/>
        <xdr:cNvCxnSpPr/>
      </xdr:nvCxnSpPr>
      <xdr:spPr>
        <a:xfrm flipV="1">
          <a:off x="13893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89444</xdr:rowOff>
    </xdr:from>
    <xdr:to>
      <xdr:col>20</xdr:col>
      <xdr:colOff>158750</xdr:colOff>
      <xdr:row>37</xdr:row>
      <xdr:rowOff>95976</xdr:rowOff>
    </xdr:to>
    <xdr:cxnSp macro="">
      <xdr:nvCxnSpPr>
        <xdr:cNvPr id="317" name="直線コネクタ 316"/>
        <xdr:cNvCxnSpPr/>
      </xdr:nvCxnSpPr>
      <xdr:spPr>
        <a:xfrm flipV="1">
          <a:off x="13004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23949</xdr:rowOff>
    </xdr:from>
    <xdr:to>
      <xdr:col>24</xdr:col>
      <xdr:colOff>82550</xdr:colOff>
      <xdr:row>38</xdr:row>
      <xdr:rowOff>125549</xdr:rowOff>
    </xdr:to>
    <xdr:sp macro="" textlink="">
      <xdr:nvSpPr>
        <xdr:cNvPr id="327" name="円/楕円 326"/>
        <xdr:cNvSpPr/>
      </xdr:nvSpPr>
      <xdr:spPr>
        <a:xfrm>
          <a:off x="164592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167476</xdr:rowOff>
    </xdr:from>
    <xdr:ext cx="762000" cy="259045"/>
    <xdr:sp macro="" textlink="">
      <xdr:nvSpPr>
        <xdr:cNvPr id="328" name="補助費等該当値テキスト"/>
        <xdr:cNvSpPr txBox="1"/>
      </xdr:nvSpPr>
      <xdr:spPr>
        <a:xfrm>
          <a:off x="16598900" y="6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130084</xdr:rowOff>
    </xdr:from>
    <xdr:to>
      <xdr:col>22</xdr:col>
      <xdr:colOff>615950</xdr:colOff>
      <xdr:row>38</xdr:row>
      <xdr:rowOff>60234</xdr:rowOff>
    </xdr:to>
    <xdr:sp macro="" textlink="">
      <xdr:nvSpPr>
        <xdr:cNvPr id="329" name="円/楕円 328"/>
        <xdr:cNvSpPr/>
      </xdr:nvSpPr>
      <xdr:spPr>
        <a:xfrm>
          <a:off x="15621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45011</xdr:rowOff>
    </xdr:from>
    <xdr:ext cx="736600" cy="259045"/>
    <xdr:sp macro="" textlink="">
      <xdr:nvSpPr>
        <xdr:cNvPr id="330" name="テキスト ボックス 329"/>
        <xdr:cNvSpPr txBox="1"/>
      </xdr:nvSpPr>
      <xdr:spPr>
        <a:xfrm>
          <a:off x="15290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32113</xdr:rowOff>
    </xdr:from>
    <xdr:to>
      <xdr:col>21</xdr:col>
      <xdr:colOff>412750</xdr:colOff>
      <xdr:row>37</xdr:row>
      <xdr:rowOff>133713</xdr:rowOff>
    </xdr:to>
    <xdr:sp macro="" textlink="">
      <xdr:nvSpPr>
        <xdr:cNvPr id="331" name="円/楕円 330"/>
        <xdr:cNvSpPr/>
      </xdr:nvSpPr>
      <xdr:spPr>
        <a:xfrm>
          <a:off x="1473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118490</xdr:rowOff>
    </xdr:from>
    <xdr:ext cx="762000" cy="259045"/>
    <xdr:sp macro="" textlink="">
      <xdr:nvSpPr>
        <xdr:cNvPr id="332" name="テキスト ボックス 331"/>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33" name="円/楕円 332"/>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34" name="テキスト ボックス 333"/>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45176</xdr:rowOff>
    </xdr:from>
    <xdr:to>
      <xdr:col>19</xdr:col>
      <xdr:colOff>6350</xdr:colOff>
      <xdr:row>37</xdr:row>
      <xdr:rowOff>146776</xdr:rowOff>
    </xdr:to>
    <xdr:sp macro="" textlink="">
      <xdr:nvSpPr>
        <xdr:cNvPr id="335" name="円/楕円 334"/>
        <xdr:cNvSpPr/>
      </xdr:nvSpPr>
      <xdr:spPr>
        <a:xfrm>
          <a:off x="12954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131553</xdr:rowOff>
    </xdr:from>
    <xdr:ext cx="762000" cy="259045"/>
    <xdr:sp macro="" textlink="">
      <xdr:nvSpPr>
        <xdr:cNvPr id="336" name="テキスト ボックス 335"/>
        <xdr:cNvSpPr txBox="1"/>
      </xdr:nvSpPr>
      <xdr:spPr>
        <a:xfrm>
          <a:off x="12623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0.3</a:t>
          </a:r>
          <a:r>
            <a:rPr kumimoji="1" lang="ja-JP" altLang="en-US" sz="1300">
              <a:latin typeface="ＭＳ Ｐゴシック"/>
            </a:rPr>
            <a:t>％減少しているが、平成</a:t>
          </a:r>
          <a:r>
            <a:rPr kumimoji="1" lang="en-US" altLang="ja-JP" sz="1300">
              <a:latin typeface="ＭＳ Ｐゴシック"/>
            </a:rPr>
            <a:t>27</a:t>
          </a:r>
          <a:r>
            <a:rPr kumimoji="1" lang="ja-JP" altLang="en-US" sz="1300">
              <a:latin typeface="ＭＳ Ｐゴシック"/>
            </a:rPr>
            <a:t>年度がピークで今後は増加が見込まれる。過疎対策事業債の償還期間は短いため、今後急激に増加することが予想される。</a:t>
          </a:r>
          <a:endParaRPr kumimoji="1" lang="en-US" altLang="ja-JP" sz="1300">
            <a:latin typeface="ＭＳ Ｐゴシック"/>
          </a:endParaRPr>
        </a:p>
        <a:p>
          <a:r>
            <a:rPr kumimoji="1" lang="ja-JP" altLang="en-US" sz="1300">
              <a:latin typeface="ＭＳ Ｐゴシック"/>
            </a:rPr>
            <a:t>　公債費の増加に備え、減債基金に毎年積み増しを行ってきたため、繰入を適切に行い、歳出の圧迫を緩和させたい。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26415</xdr:rowOff>
    </xdr:to>
    <xdr:cxnSp macro="">
      <xdr:nvCxnSpPr>
        <xdr:cNvPr id="366" name="直線コネクタ 365"/>
        <xdr:cNvCxnSpPr/>
      </xdr:nvCxnSpPr>
      <xdr:spPr>
        <a:xfrm flipV="1">
          <a:off x="3987800" y="130429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90424</xdr:rowOff>
    </xdr:to>
    <xdr:cxnSp macro="">
      <xdr:nvCxnSpPr>
        <xdr:cNvPr id="369" name="直線コネクタ 368"/>
        <xdr:cNvCxnSpPr/>
      </xdr:nvCxnSpPr>
      <xdr:spPr>
        <a:xfrm flipV="1">
          <a:off x="3098800" y="13056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136144</xdr:rowOff>
    </xdr:to>
    <xdr:cxnSp macro="">
      <xdr:nvCxnSpPr>
        <xdr:cNvPr id="372" name="直線コネクタ 371"/>
        <xdr:cNvCxnSpPr/>
      </xdr:nvCxnSpPr>
      <xdr:spPr>
        <a:xfrm flipV="1">
          <a:off x="2209800" y="13120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136144</xdr:rowOff>
    </xdr:from>
    <xdr:to>
      <xdr:col>3</xdr:col>
      <xdr:colOff>142875</xdr:colOff>
      <xdr:row>77</xdr:row>
      <xdr:rowOff>5842</xdr:rowOff>
    </xdr:to>
    <xdr:cxnSp macro="">
      <xdr:nvCxnSpPr>
        <xdr:cNvPr id="375" name="直線コネクタ 374"/>
        <xdr:cNvCxnSpPr/>
      </xdr:nvCxnSpPr>
      <xdr:spPr>
        <a:xfrm flipV="1">
          <a:off x="1320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5" name="円/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7" name="円/楕円 386"/>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8" name="テキスト ボックス 387"/>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89" name="円/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1" name="円/楕円 390"/>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2" name="テキスト ボックス 391"/>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3" name="円/楕円 39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4" name="テキスト ボックス 39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昨年度から若干増加しているが、平均は下回り、良好な数値を維持している。</a:t>
          </a:r>
        </a:p>
        <a:p>
          <a:r>
            <a:rPr kumimoji="1" lang="ja-JP" altLang="en-US" sz="1300">
              <a:latin typeface="ＭＳ Ｐゴシック"/>
            </a:rPr>
            <a:t>　今後５年間は地方創生を主軸として予算が組まれるため、事務事業の見直しは綿密に行い、事業の整理をする必要がある。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168910</xdr:rowOff>
    </xdr:to>
    <xdr:cxnSp macro="">
      <xdr:nvCxnSpPr>
        <xdr:cNvPr id="427" name="直線コネクタ 426"/>
        <xdr:cNvCxnSpPr/>
      </xdr:nvCxnSpPr>
      <xdr:spPr>
        <a:xfrm>
          <a:off x="15671800" y="12814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157480</xdr:rowOff>
    </xdr:from>
    <xdr:to>
      <xdr:col>22</xdr:col>
      <xdr:colOff>565150</xdr:colOff>
      <xdr:row>74</xdr:row>
      <xdr:rowOff>127000</xdr:rowOff>
    </xdr:to>
    <xdr:cxnSp macro="">
      <xdr:nvCxnSpPr>
        <xdr:cNvPr id="430" name="直線コネクタ 429"/>
        <xdr:cNvCxnSpPr/>
      </xdr:nvCxnSpPr>
      <xdr:spPr>
        <a:xfrm>
          <a:off x="14782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157480</xdr:rowOff>
    </xdr:from>
    <xdr:to>
      <xdr:col>21</xdr:col>
      <xdr:colOff>361950</xdr:colOff>
      <xdr:row>74</xdr:row>
      <xdr:rowOff>8890</xdr:rowOff>
    </xdr:to>
    <xdr:cxnSp macro="">
      <xdr:nvCxnSpPr>
        <xdr:cNvPr id="433" name="直線コネクタ 432"/>
        <xdr:cNvCxnSpPr/>
      </xdr:nvCxnSpPr>
      <xdr:spPr>
        <a:xfrm flipV="1">
          <a:off x="13893800" y="12673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xdr:rowOff>
    </xdr:from>
    <xdr:to>
      <xdr:col>20</xdr:col>
      <xdr:colOff>158750</xdr:colOff>
      <xdr:row>74</xdr:row>
      <xdr:rowOff>46990</xdr:rowOff>
    </xdr:to>
    <xdr:cxnSp macro="">
      <xdr:nvCxnSpPr>
        <xdr:cNvPr id="436" name="直線コネクタ 435"/>
        <xdr:cNvCxnSpPr/>
      </xdr:nvCxnSpPr>
      <xdr:spPr>
        <a:xfrm flipV="1">
          <a:off x="13004800" y="12696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118110</xdr:rowOff>
    </xdr:from>
    <xdr:to>
      <xdr:col>24</xdr:col>
      <xdr:colOff>82550</xdr:colOff>
      <xdr:row>75</xdr:row>
      <xdr:rowOff>48260</xdr:rowOff>
    </xdr:to>
    <xdr:sp macro="" textlink="">
      <xdr:nvSpPr>
        <xdr:cNvPr id="446" name="円/楕円 445"/>
        <xdr:cNvSpPr/>
      </xdr:nvSpPr>
      <xdr:spPr>
        <a:xfrm>
          <a:off x="16459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134637</xdr:rowOff>
    </xdr:from>
    <xdr:ext cx="762000" cy="259045"/>
    <xdr:sp macro="" textlink="">
      <xdr:nvSpPr>
        <xdr:cNvPr id="447" name="公債費以外該当値テキスト"/>
        <xdr:cNvSpPr txBox="1"/>
      </xdr:nvSpPr>
      <xdr:spPr>
        <a:xfrm>
          <a:off x="16598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106680</xdr:rowOff>
    </xdr:from>
    <xdr:to>
      <xdr:col>21</xdr:col>
      <xdr:colOff>412750</xdr:colOff>
      <xdr:row>74</xdr:row>
      <xdr:rowOff>36830</xdr:rowOff>
    </xdr:to>
    <xdr:sp macro="" textlink="">
      <xdr:nvSpPr>
        <xdr:cNvPr id="450" name="円/楕円 449"/>
        <xdr:cNvSpPr/>
      </xdr:nvSpPr>
      <xdr:spPr>
        <a:xfrm>
          <a:off x="14732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47007</xdr:rowOff>
    </xdr:from>
    <xdr:ext cx="762000" cy="259045"/>
    <xdr:sp macro="" textlink="">
      <xdr:nvSpPr>
        <xdr:cNvPr id="451" name="テキスト ボックス 450"/>
        <xdr:cNvSpPr txBox="1"/>
      </xdr:nvSpPr>
      <xdr:spPr>
        <a:xfrm>
          <a:off x="14401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129540</xdr:rowOff>
    </xdr:from>
    <xdr:to>
      <xdr:col>20</xdr:col>
      <xdr:colOff>209550</xdr:colOff>
      <xdr:row>74</xdr:row>
      <xdr:rowOff>59690</xdr:rowOff>
    </xdr:to>
    <xdr:sp macro="" textlink="">
      <xdr:nvSpPr>
        <xdr:cNvPr id="452" name="円/楕円 451"/>
        <xdr:cNvSpPr/>
      </xdr:nvSpPr>
      <xdr:spPr>
        <a:xfrm>
          <a:off x="13843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69867</xdr:rowOff>
    </xdr:from>
    <xdr:ext cx="762000" cy="259045"/>
    <xdr:sp macro="" textlink="">
      <xdr:nvSpPr>
        <xdr:cNvPr id="453" name="テキスト ボックス 452"/>
        <xdr:cNvSpPr txBox="1"/>
      </xdr:nvSpPr>
      <xdr:spPr>
        <a:xfrm>
          <a:off x="13512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167640</xdr:rowOff>
    </xdr:from>
    <xdr:to>
      <xdr:col>19</xdr:col>
      <xdr:colOff>6350</xdr:colOff>
      <xdr:row>74</xdr:row>
      <xdr:rowOff>97790</xdr:rowOff>
    </xdr:to>
    <xdr:sp macro="" textlink="">
      <xdr:nvSpPr>
        <xdr:cNvPr id="454" name="円/楕円 453"/>
        <xdr:cNvSpPr/>
      </xdr:nvSpPr>
      <xdr:spPr>
        <a:xfrm>
          <a:off x="12954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107967</xdr:rowOff>
    </xdr:from>
    <xdr:ext cx="762000" cy="259045"/>
    <xdr:sp macro="" textlink="">
      <xdr:nvSpPr>
        <xdr:cNvPr id="455" name="テキスト ボックス 454"/>
        <xdr:cNvSpPr txBox="1"/>
      </xdr:nvSpPr>
      <xdr:spPr>
        <a:xfrm>
          <a:off x="12623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岡山県奈義町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88511</xdr:rowOff>
    </xdr:from>
    <xdr:to>
      <xdr:col>4</xdr:col>
      <xdr:colOff>1117600</xdr:colOff>
      <xdr:row>18</xdr:row>
      <xdr:rowOff>104822</xdr:rowOff>
    </xdr:to>
    <xdr:cxnSp macro="">
      <xdr:nvCxnSpPr>
        <xdr:cNvPr id="46" name="直線コネクタ 45"/>
        <xdr:cNvCxnSpPr/>
      </xdr:nvCxnSpPr>
      <xdr:spPr bwMode="auto">
        <a:xfrm flipV="1">
          <a:off x="5003800" y="3222236"/>
          <a:ext cx="6477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104822</xdr:rowOff>
    </xdr:from>
    <xdr:to>
      <xdr:col>4</xdr:col>
      <xdr:colOff>469900</xdr:colOff>
      <xdr:row>18</xdr:row>
      <xdr:rowOff>116286</xdr:rowOff>
    </xdr:to>
    <xdr:cxnSp macro="">
      <xdr:nvCxnSpPr>
        <xdr:cNvPr id="49" name="直線コネクタ 48"/>
        <xdr:cNvCxnSpPr/>
      </xdr:nvCxnSpPr>
      <xdr:spPr bwMode="auto">
        <a:xfrm flipV="1">
          <a:off x="4305300" y="3238547"/>
          <a:ext cx="698500" cy="11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73327</xdr:rowOff>
    </xdr:from>
    <xdr:to>
      <xdr:col>3</xdr:col>
      <xdr:colOff>904875</xdr:colOff>
      <xdr:row>18</xdr:row>
      <xdr:rowOff>116286</xdr:rowOff>
    </xdr:to>
    <xdr:cxnSp macro="">
      <xdr:nvCxnSpPr>
        <xdr:cNvPr id="52" name="直線コネクタ 51"/>
        <xdr:cNvCxnSpPr/>
      </xdr:nvCxnSpPr>
      <xdr:spPr bwMode="auto">
        <a:xfrm>
          <a:off x="3606800" y="3207052"/>
          <a:ext cx="698500" cy="4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57776</xdr:rowOff>
    </xdr:from>
    <xdr:to>
      <xdr:col>3</xdr:col>
      <xdr:colOff>206375</xdr:colOff>
      <xdr:row>18</xdr:row>
      <xdr:rowOff>73327</xdr:rowOff>
    </xdr:to>
    <xdr:cxnSp macro="">
      <xdr:nvCxnSpPr>
        <xdr:cNvPr id="55" name="直線コネクタ 54"/>
        <xdr:cNvCxnSpPr/>
      </xdr:nvCxnSpPr>
      <xdr:spPr bwMode="auto">
        <a:xfrm>
          <a:off x="2908300" y="3191501"/>
          <a:ext cx="698500" cy="1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37711</xdr:rowOff>
    </xdr:from>
    <xdr:to>
      <xdr:col>5</xdr:col>
      <xdr:colOff>34925</xdr:colOff>
      <xdr:row>18</xdr:row>
      <xdr:rowOff>139312</xdr:rowOff>
    </xdr:to>
    <xdr:sp macro="" textlink="">
      <xdr:nvSpPr>
        <xdr:cNvPr id="65" name="円/楕円 64"/>
        <xdr:cNvSpPr/>
      </xdr:nvSpPr>
      <xdr:spPr bwMode="auto">
        <a:xfrm>
          <a:off x="5600700" y="31714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9788</xdr:rowOff>
    </xdr:from>
    <xdr:ext cx="762000" cy="259045"/>
    <xdr:sp macro="" textlink="">
      <xdr:nvSpPr>
        <xdr:cNvPr id="66" name="人口1人当たり決算額の推移該当値テキスト130"/>
        <xdr:cNvSpPr txBox="1"/>
      </xdr:nvSpPr>
      <xdr:spPr>
        <a:xfrm>
          <a:off x="5740400" y="31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54022</xdr:rowOff>
    </xdr:from>
    <xdr:to>
      <xdr:col>4</xdr:col>
      <xdr:colOff>520700</xdr:colOff>
      <xdr:row>18</xdr:row>
      <xdr:rowOff>155622</xdr:rowOff>
    </xdr:to>
    <xdr:sp macro="" textlink="">
      <xdr:nvSpPr>
        <xdr:cNvPr id="67" name="円/楕円 66"/>
        <xdr:cNvSpPr/>
      </xdr:nvSpPr>
      <xdr:spPr bwMode="auto">
        <a:xfrm>
          <a:off x="4953000" y="318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140399</xdr:rowOff>
    </xdr:from>
    <xdr:ext cx="736600" cy="259045"/>
    <xdr:sp macro="" textlink="">
      <xdr:nvSpPr>
        <xdr:cNvPr id="68" name="テキスト ボックス 67"/>
        <xdr:cNvSpPr txBox="1"/>
      </xdr:nvSpPr>
      <xdr:spPr>
        <a:xfrm>
          <a:off x="4622800" y="327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65486</xdr:rowOff>
    </xdr:from>
    <xdr:to>
      <xdr:col>3</xdr:col>
      <xdr:colOff>955675</xdr:colOff>
      <xdr:row>18</xdr:row>
      <xdr:rowOff>167086</xdr:rowOff>
    </xdr:to>
    <xdr:sp macro="" textlink="">
      <xdr:nvSpPr>
        <xdr:cNvPr id="69" name="円/楕円 68"/>
        <xdr:cNvSpPr/>
      </xdr:nvSpPr>
      <xdr:spPr bwMode="auto">
        <a:xfrm>
          <a:off x="4254500" y="319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151863</xdr:rowOff>
    </xdr:from>
    <xdr:ext cx="762000" cy="259045"/>
    <xdr:sp macro="" textlink="">
      <xdr:nvSpPr>
        <xdr:cNvPr id="70" name="テキスト ボックス 69"/>
        <xdr:cNvSpPr txBox="1"/>
      </xdr:nvSpPr>
      <xdr:spPr>
        <a:xfrm>
          <a:off x="3924300" y="32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22527</xdr:rowOff>
    </xdr:from>
    <xdr:to>
      <xdr:col>3</xdr:col>
      <xdr:colOff>257175</xdr:colOff>
      <xdr:row>18</xdr:row>
      <xdr:rowOff>124127</xdr:rowOff>
    </xdr:to>
    <xdr:sp macro="" textlink="">
      <xdr:nvSpPr>
        <xdr:cNvPr id="71" name="円/楕円 70"/>
        <xdr:cNvSpPr/>
      </xdr:nvSpPr>
      <xdr:spPr bwMode="auto">
        <a:xfrm>
          <a:off x="3556000" y="315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108904</xdr:rowOff>
    </xdr:from>
    <xdr:ext cx="762000" cy="259045"/>
    <xdr:sp macro="" textlink="">
      <xdr:nvSpPr>
        <xdr:cNvPr id="72" name="テキスト ボックス 71"/>
        <xdr:cNvSpPr txBox="1"/>
      </xdr:nvSpPr>
      <xdr:spPr>
        <a:xfrm>
          <a:off x="3225800" y="324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6976</xdr:rowOff>
    </xdr:from>
    <xdr:to>
      <xdr:col>2</xdr:col>
      <xdr:colOff>692150</xdr:colOff>
      <xdr:row>18</xdr:row>
      <xdr:rowOff>108576</xdr:rowOff>
    </xdr:to>
    <xdr:sp macro="" textlink="">
      <xdr:nvSpPr>
        <xdr:cNvPr id="73" name="円/楕円 72"/>
        <xdr:cNvSpPr/>
      </xdr:nvSpPr>
      <xdr:spPr bwMode="auto">
        <a:xfrm>
          <a:off x="2857500" y="314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93353</xdr:rowOff>
    </xdr:from>
    <xdr:ext cx="762000" cy="259045"/>
    <xdr:sp macro="" textlink="">
      <xdr:nvSpPr>
        <xdr:cNvPr id="74" name="テキスト ボックス 73"/>
        <xdr:cNvSpPr txBox="1"/>
      </xdr:nvSpPr>
      <xdr:spPr>
        <a:xfrm>
          <a:off x="2527300" y="322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15552</xdr:rowOff>
    </xdr:from>
    <xdr:to>
      <xdr:col>4</xdr:col>
      <xdr:colOff>1117600</xdr:colOff>
      <xdr:row>37</xdr:row>
      <xdr:rowOff>41144</xdr:rowOff>
    </xdr:to>
    <xdr:cxnSp macro="">
      <xdr:nvCxnSpPr>
        <xdr:cNvPr id="109" name="直線コネクタ 108"/>
        <xdr:cNvCxnSpPr/>
      </xdr:nvCxnSpPr>
      <xdr:spPr bwMode="auto">
        <a:xfrm flipV="1">
          <a:off x="5003800" y="7140252"/>
          <a:ext cx="647700" cy="2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98120</xdr:rowOff>
    </xdr:from>
    <xdr:to>
      <xdr:col>4</xdr:col>
      <xdr:colOff>469900</xdr:colOff>
      <xdr:row>37</xdr:row>
      <xdr:rowOff>41144</xdr:rowOff>
    </xdr:to>
    <xdr:cxnSp macro="">
      <xdr:nvCxnSpPr>
        <xdr:cNvPr id="112" name="直線コネクタ 111"/>
        <xdr:cNvCxnSpPr/>
      </xdr:nvCxnSpPr>
      <xdr:spPr bwMode="auto">
        <a:xfrm>
          <a:off x="4305300" y="7051370"/>
          <a:ext cx="698500" cy="11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339870</xdr:rowOff>
    </xdr:from>
    <xdr:to>
      <xdr:col>3</xdr:col>
      <xdr:colOff>904875</xdr:colOff>
      <xdr:row>36</xdr:row>
      <xdr:rowOff>98120</xdr:rowOff>
    </xdr:to>
    <xdr:cxnSp macro="">
      <xdr:nvCxnSpPr>
        <xdr:cNvPr id="115" name="直線コネクタ 114"/>
        <xdr:cNvCxnSpPr/>
      </xdr:nvCxnSpPr>
      <xdr:spPr bwMode="auto">
        <a:xfrm>
          <a:off x="3606800" y="6950220"/>
          <a:ext cx="698500" cy="10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279324</xdr:rowOff>
    </xdr:from>
    <xdr:to>
      <xdr:col>3</xdr:col>
      <xdr:colOff>206375</xdr:colOff>
      <xdr:row>35</xdr:row>
      <xdr:rowOff>339870</xdr:rowOff>
    </xdr:to>
    <xdr:cxnSp macro="">
      <xdr:nvCxnSpPr>
        <xdr:cNvPr id="118" name="直線コネクタ 117"/>
        <xdr:cNvCxnSpPr/>
      </xdr:nvCxnSpPr>
      <xdr:spPr bwMode="auto">
        <a:xfrm>
          <a:off x="2908300" y="6889674"/>
          <a:ext cx="698500" cy="6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136202</xdr:rowOff>
    </xdr:from>
    <xdr:to>
      <xdr:col>5</xdr:col>
      <xdr:colOff>34925</xdr:colOff>
      <xdr:row>37</xdr:row>
      <xdr:rowOff>66352</xdr:rowOff>
    </xdr:to>
    <xdr:sp macro="" textlink="">
      <xdr:nvSpPr>
        <xdr:cNvPr id="128" name="円/楕円 127"/>
        <xdr:cNvSpPr/>
      </xdr:nvSpPr>
      <xdr:spPr bwMode="auto">
        <a:xfrm>
          <a:off x="5600700" y="708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108279</xdr:rowOff>
    </xdr:from>
    <xdr:ext cx="762000" cy="259045"/>
    <xdr:sp macro="" textlink="">
      <xdr:nvSpPr>
        <xdr:cNvPr id="129" name="人口1人当たり決算額の推移該当値テキスト445"/>
        <xdr:cNvSpPr txBox="1"/>
      </xdr:nvSpPr>
      <xdr:spPr>
        <a:xfrm>
          <a:off x="5740400" y="70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161794</xdr:rowOff>
    </xdr:from>
    <xdr:to>
      <xdr:col>4</xdr:col>
      <xdr:colOff>520700</xdr:colOff>
      <xdr:row>37</xdr:row>
      <xdr:rowOff>91944</xdr:rowOff>
    </xdr:to>
    <xdr:sp macro="" textlink="">
      <xdr:nvSpPr>
        <xdr:cNvPr id="130" name="円/楕円 129"/>
        <xdr:cNvSpPr/>
      </xdr:nvSpPr>
      <xdr:spPr bwMode="auto">
        <a:xfrm>
          <a:off x="4953000" y="711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76721</xdr:rowOff>
    </xdr:from>
    <xdr:ext cx="736600" cy="259045"/>
    <xdr:sp macro="" textlink="">
      <xdr:nvSpPr>
        <xdr:cNvPr id="131" name="テキスト ボックス 130"/>
        <xdr:cNvSpPr txBox="1"/>
      </xdr:nvSpPr>
      <xdr:spPr>
        <a:xfrm>
          <a:off x="4622800" y="7201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47320</xdr:rowOff>
    </xdr:from>
    <xdr:to>
      <xdr:col>3</xdr:col>
      <xdr:colOff>955675</xdr:colOff>
      <xdr:row>36</xdr:row>
      <xdr:rowOff>148920</xdr:rowOff>
    </xdr:to>
    <xdr:sp macro="" textlink="">
      <xdr:nvSpPr>
        <xdr:cNvPr id="132" name="円/楕円 131"/>
        <xdr:cNvSpPr/>
      </xdr:nvSpPr>
      <xdr:spPr bwMode="auto">
        <a:xfrm>
          <a:off x="4254500" y="700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133697</xdr:rowOff>
    </xdr:from>
    <xdr:ext cx="762000" cy="259045"/>
    <xdr:sp macro="" textlink="">
      <xdr:nvSpPr>
        <xdr:cNvPr id="133" name="テキスト ボックス 132"/>
        <xdr:cNvSpPr txBox="1"/>
      </xdr:nvSpPr>
      <xdr:spPr>
        <a:xfrm>
          <a:off x="3924300" y="708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289070</xdr:rowOff>
    </xdr:from>
    <xdr:to>
      <xdr:col>3</xdr:col>
      <xdr:colOff>257175</xdr:colOff>
      <xdr:row>36</xdr:row>
      <xdr:rowOff>47770</xdr:rowOff>
    </xdr:to>
    <xdr:sp macro="" textlink="">
      <xdr:nvSpPr>
        <xdr:cNvPr id="134" name="円/楕円 133"/>
        <xdr:cNvSpPr/>
      </xdr:nvSpPr>
      <xdr:spPr bwMode="auto">
        <a:xfrm>
          <a:off x="3556000" y="689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32547</xdr:rowOff>
    </xdr:from>
    <xdr:ext cx="762000" cy="259045"/>
    <xdr:sp macro="" textlink="">
      <xdr:nvSpPr>
        <xdr:cNvPr id="135" name="テキスト ボックス 134"/>
        <xdr:cNvSpPr txBox="1"/>
      </xdr:nvSpPr>
      <xdr:spPr>
        <a:xfrm>
          <a:off x="3225800" y="69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228524</xdr:rowOff>
    </xdr:from>
    <xdr:to>
      <xdr:col>2</xdr:col>
      <xdr:colOff>692150</xdr:colOff>
      <xdr:row>35</xdr:row>
      <xdr:rowOff>330124</xdr:rowOff>
    </xdr:to>
    <xdr:sp macro="" textlink="">
      <xdr:nvSpPr>
        <xdr:cNvPr id="136" name="円/楕円 135"/>
        <xdr:cNvSpPr/>
      </xdr:nvSpPr>
      <xdr:spPr bwMode="auto">
        <a:xfrm>
          <a:off x="2857500" y="68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314901</xdr:rowOff>
    </xdr:from>
    <xdr:ext cx="762000" cy="259045"/>
    <xdr:sp macro="" textlink="">
      <xdr:nvSpPr>
        <xdr:cNvPr id="137" name="テキスト ボックス 136"/>
        <xdr:cNvSpPr txBox="1"/>
      </xdr:nvSpPr>
      <xdr:spPr>
        <a:xfrm>
          <a:off x="2527300" y="69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25598</xdr:rowOff>
    </xdr:from>
    <xdr:to>
      <xdr:col>6</xdr:col>
      <xdr:colOff>511175</xdr:colOff>
      <xdr:row>37</xdr:row>
      <xdr:rowOff>46111</xdr:rowOff>
    </xdr:to>
    <xdr:cxnSp macro="">
      <xdr:nvCxnSpPr>
        <xdr:cNvPr id="61" name="直線コネクタ 60"/>
        <xdr:cNvCxnSpPr/>
      </xdr:nvCxnSpPr>
      <xdr:spPr>
        <a:xfrm flipV="1">
          <a:off x="3797300" y="6369248"/>
          <a:ext cx="838200" cy="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46111</xdr:rowOff>
    </xdr:from>
    <xdr:to>
      <xdr:col>5</xdr:col>
      <xdr:colOff>358775</xdr:colOff>
      <xdr:row>37</xdr:row>
      <xdr:rowOff>53449</xdr:rowOff>
    </xdr:to>
    <xdr:cxnSp macro="">
      <xdr:nvCxnSpPr>
        <xdr:cNvPr id="64" name="直線コネクタ 63"/>
        <xdr:cNvCxnSpPr/>
      </xdr:nvCxnSpPr>
      <xdr:spPr>
        <a:xfrm flipV="1">
          <a:off x="2908300" y="6389761"/>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156868</xdr:rowOff>
    </xdr:from>
    <xdr:to>
      <xdr:col>4</xdr:col>
      <xdr:colOff>155575</xdr:colOff>
      <xdr:row>37</xdr:row>
      <xdr:rowOff>53449</xdr:rowOff>
    </xdr:to>
    <xdr:cxnSp macro="">
      <xdr:nvCxnSpPr>
        <xdr:cNvPr id="67" name="直線コネクタ 66"/>
        <xdr:cNvCxnSpPr/>
      </xdr:nvCxnSpPr>
      <xdr:spPr>
        <a:xfrm>
          <a:off x="2019300" y="6329068"/>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151945</xdr:rowOff>
    </xdr:from>
    <xdr:to>
      <xdr:col>2</xdr:col>
      <xdr:colOff>638175</xdr:colOff>
      <xdr:row>36</xdr:row>
      <xdr:rowOff>156868</xdr:rowOff>
    </xdr:to>
    <xdr:cxnSp macro="">
      <xdr:nvCxnSpPr>
        <xdr:cNvPr id="70" name="直線コネクタ 69"/>
        <xdr:cNvCxnSpPr/>
      </xdr:nvCxnSpPr>
      <xdr:spPr>
        <a:xfrm>
          <a:off x="1130300" y="632414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146248</xdr:rowOff>
    </xdr:from>
    <xdr:to>
      <xdr:col>6</xdr:col>
      <xdr:colOff>561975</xdr:colOff>
      <xdr:row>37</xdr:row>
      <xdr:rowOff>76398</xdr:rowOff>
    </xdr:to>
    <xdr:sp macro="" textlink="">
      <xdr:nvSpPr>
        <xdr:cNvPr id="80" name="円/楕円 79"/>
        <xdr:cNvSpPr/>
      </xdr:nvSpPr>
      <xdr:spPr>
        <a:xfrm>
          <a:off x="4584700" y="63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124675</xdr:rowOff>
    </xdr:from>
    <xdr:ext cx="534377" cy="259045"/>
    <xdr:sp macro="" textlink="">
      <xdr:nvSpPr>
        <xdr:cNvPr id="81" name="人件費該当値テキスト"/>
        <xdr:cNvSpPr txBox="1"/>
      </xdr:nvSpPr>
      <xdr:spPr>
        <a:xfrm>
          <a:off x="4686300" y="62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166761</xdr:rowOff>
    </xdr:from>
    <xdr:to>
      <xdr:col>5</xdr:col>
      <xdr:colOff>409575</xdr:colOff>
      <xdr:row>37</xdr:row>
      <xdr:rowOff>96911</xdr:rowOff>
    </xdr:to>
    <xdr:sp macro="" textlink="">
      <xdr:nvSpPr>
        <xdr:cNvPr id="82" name="円/楕円 81"/>
        <xdr:cNvSpPr/>
      </xdr:nvSpPr>
      <xdr:spPr>
        <a:xfrm>
          <a:off x="3746500" y="63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88038</xdr:rowOff>
    </xdr:from>
    <xdr:ext cx="534377" cy="259045"/>
    <xdr:sp macro="" textlink="">
      <xdr:nvSpPr>
        <xdr:cNvPr id="83" name="テキスト ボックス 82"/>
        <xdr:cNvSpPr txBox="1"/>
      </xdr:nvSpPr>
      <xdr:spPr>
        <a:xfrm>
          <a:off x="3530111" y="64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2649</xdr:rowOff>
    </xdr:from>
    <xdr:to>
      <xdr:col>4</xdr:col>
      <xdr:colOff>206375</xdr:colOff>
      <xdr:row>37</xdr:row>
      <xdr:rowOff>104249</xdr:rowOff>
    </xdr:to>
    <xdr:sp macro="" textlink="">
      <xdr:nvSpPr>
        <xdr:cNvPr id="84" name="円/楕円 83"/>
        <xdr:cNvSpPr/>
      </xdr:nvSpPr>
      <xdr:spPr>
        <a:xfrm>
          <a:off x="2857500" y="6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95376</xdr:rowOff>
    </xdr:from>
    <xdr:ext cx="534377" cy="259045"/>
    <xdr:sp macro="" textlink="">
      <xdr:nvSpPr>
        <xdr:cNvPr id="85" name="テキスト ボックス 84"/>
        <xdr:cNvSpPr txBox="1"/>
      </xdr:nvSpPr>
      <xdr:spPr>
        <a:xfrm>
          <a:off x="2641111" y="64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106068</xdr:rowOff>
    </xdr:from>
    <xdr:to>
      <xdr:col>3</xdr:col>
      <xdr:colOff>3175</xdr:colOff>
      <xdr:row>37</xdr:row>
      <xdr:rowOff>36218</xdr:rowOff>
    </xdr:to>
    <xdr:sp macro="" textlink="">
      <xdr:nvSpPr>
        <xdr:cNvPr id="86" name="円/楕円 85"/>
        <xdr:cNvSpPr/>
      </xdr:nvSpPr>
      <xdr:spPr>
        <a:xfrm>
          <a:off x="1968500" y="62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27345</xdr:rowOff>
    </xdr:from>
    <xdr:ext cx="599010" cy="259045"/>
    <xdr:sp macro="" textlink="">
      <xdr:nvSpPr>
        <xdr:cNvPr id="87" name="テキスト ボックス 86"/>
        <xdr:cNvSpPr txBox="1"/>
      </xdr:nvSpPr>
      <xdr:spPr>
        <a:xfrm>
          <a:off x="1719794" y="637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101145</xdr:rowOff>
    </xdr:from>
    <xdr:to>
      <xdr:col>1</xdr:col>
      <xdr:colOff>485775</xdr:colOff>
      <xdr:row>37</xdr:row>
      <xdr:rowOff>31295</xdr:rowOff>
    </xdr:to>
    <xdr:sp macro="" textlink="">
      <xdr:nvSpPr>
        <xdr:cNvPr id="88" name="円/楕円 87"/>
        <xdr:cNvSpPr/>
      </xdr:nvSpPr>
      <xdr:spPr>
        <a:xfrm>
          <a:off x="1079500" y="62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22422</xdr:rowOff>
    </xdr:from>
    <xdr:ext cx="599010" cy="259045"/>
    <xdr:sp macro="" textlink="">
      <xdr:nvSpPr>
        <xdr:cNvPr id="89" name="テキスト ボックス 88"/>
        <xdr:cNvSpPr txBox="1"/>
      </xdr:nvSpPr>
      <xdr:spPr>
        <a:xfrm>
          <a:off x="830794" y="636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71714</xdr:rowOff>
    </xdr:from>
    <xdr:to>
      <xdr:col>6</xdr:col>
      <xdr:colOff>511175</xdr:colOff>
      <xdr:row>57</xdr:row>
      <xdr:rowOff>130861</xdr:rowOff>
    </xdr:to>
    <xdr:cxnSp macro="">
      <xdr:nvCxnSpPr>
        <xdr:cNvPr id="119" name="直線コネクタ 118"/>
        <xdr:cNvCxnSpPr/>
      </xdr:nvCxnSpPr>
      <xdr:spPr>
        <a:xfrm flipV="1">
          <a:off x="3797300" y="9844364"/>
          <a:ext cx="838200" cy="5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130861</xdr:rowOff>
    </xdr:from>
    <xdr:to>
      <xdr:col>5</xdr:col>
      <xdr:colOff>358775</xdr:colOff>
      <xdr:row>58</xdr:row>
      <xdr:rowOff>9398</xdr:rowOff>
    </xdr:to>
    <xdr:cxnSp macro="">
      <xdr:nvCxnSpPr>
        <xdr:cNvPr id="122" name="直線コネクタ 121"/>
        <xdr:cNvCxnSpPr/>
      </xdr:nvCxnSpPr>
      <xdr:spPr>
        <a:xfrm flipV="1">
          <a:off x="2908300" y="9903511"/>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9398</xdr:rowOff>
    </xdr:from>
    <xdr:to>
      <xdr:col>4</xdr:col>
      <xdr:colOff>155575</xdr:colOff>
      <xdr:row>58</xdr:row>
      <xdr:rowOff>42819</xdr:rowOff>
    </xdr:to>
    <xdr:cxnSp macro="">
      <xdr:nvCxnSpPr>
        <xdr:cNvPr id="125" name="直線コネクタ 124"/>
        <xdr:cNvCxnSpPr/>
      </xdr:nvCxnSpPr>
      <xdr:spPr>
        <a:xfrm flipV="1">
          <a:off x="2019300" y="995349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32456</xdr:rowOff>
    </xdr:from>
    <xdr:to>
      <xdr:col>2</xdr:col>
      <xdr:colOff>638175</xdr:colOff>
      <xdr:row>58</xdr:row>
      <xdr:rowOff>42819</xdr:rowOff>
    </xdr:to>
    <xdr:cxnSp macro="">
      <xdr:nvCxnSpPr>
        <xdr:cNvPr id="128" name="直線コネクタ 127"/>
        <xdr:cNvCxnSpPr/>
      </xdr:nvCxnSpPr>
      <xdr:spPr>
        <a:xfrm>
          <a:off x="1130300" y="9976556"/>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20914</xdr:rowOff>
    </xdr:from>
    <xdr:to>
      <xdr:col>6</xdr:col>
      <xdr:colOff>561975</xdr:colOff>
      <xdr:row>57</xdr:row>
      <xdr:rowOff>122514</xdr:rowOff>
    </xdr:to>
    <xdr:sp macro="" textlink="">
      <xdr:nvSpPr>
        <xdr:cNvPr id="138" name="円/楕円 137"/>
        <xdr:cNvSpPr/>
      </xdr:nvSpPr>
      <xdr:spPr>
        <a:xfrm>
          <a:off x="4584700" y="97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170791</xdr:rowOff>
    </xdr:from>
    <xdr:ext cx="534377" cy="259045"/>
    <xdr:sp macro="" textlink="">
      <xdr:nvSpPr>
        <xdr:cNvPr id="139" name="物件費該当値テキスト"/>
        <xdr:cNvSpPr txBox="1"/>
      </xdr:nvSpPr>
      <xdr:spPr>
        <a:xfrm>
          <a:off x="4686300" y="97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80061</xdr:rowOff>
    </xdr:from>
    <xdr:to>
      <xdr:col>5</xdr:col>
      <xdr:colOff>409575</xdr:colOff>
      <xdr:row>58</xdr:row>
      <xdr:rowOff>10211</xdr:rowOff>
    </xdr:to>
    <xdr:sp macro="" textlink="">
      <xdr:nvSpPr>
        <xdr:cNvPr id="140" name="円/楕円 139"/>
        <xdr:cNvSpPr/>
      </xdr:nvSpPr>
      <xdr:spPr>
        <a:xfrm>
          <a:off x="3746500" y="9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1338</xdr:rowOff>
    </xdr:from>
    <xdr:ext cx="534377" cy="259045"/>
    <xdr:sp macro="" textlink="">
      <xdr:nvSpPr>
        <xdr:cNvPr id="141" name="テキスト ボックス 140"/>
        <xdr:cNvSpPr txBox="1"/>
      </xdr:nvSpPr>
      <xdr:spPr>
        <a:xfrm>
          <a:off x="3530111" y="99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130048</xdr:rowOff>
    </xdr:from>
    <xdr:to>
      <xdr:col>4</xdr:col>
      <xdr:colOff>206375</xdr:colOff>
      <xdr:row>58</xdr:row>
      <xdr:rowOff>60198</xdr:rowOff>
    </xdr:to>
    <xdr:sp macro="" textlink="">
      <xdr:nvSpPr>
        <xdr:cNvPr id="142" name="円/楕円 141"/>
        <xdr:cNvSpPr/>
      </xdr:nvSpPr>
      <xdr:spPr>
        <a:xfrm>
          <a:off x="2857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51325</xdr:rowOff>
    </xdr:from>
    <xdr:ext cx="534377" cy="259045"/>
    <xdr:sp macro="" textlink="">
      <xdr:nvSpPr>
        <xdr:cNvPr id="143" name="テキスト ボックス 142"/>
        <xdr:cNvSpPr txBox="1"/>
      </xdr:nvSpPr>
      <xdr:spPr>
        <a:xfrm>
          <a:off x="2641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163469</xdr:rowOff>
    </xdr:from>
    <xdr:to>
      <xdr:col>3</xdr:col>
      <xdr:colOff>3175</xdr:colOff>
      <xdr:row>58</xdr:row>
      <xdr:rowOff>93619</xdr:rowOff>
    </xdr:to>
    <xdr:sp macro="" textlink="">
      <xdr:nvSpPr>
        <xdr:cNvPr id="144" name="円/楕円 143"/>
        <xdr:cNvSpPr/>
      </xdr:nvSpPr>
      <xdr:spPr>
        <a:xfrm>
          <a:off x="1968500" y="99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84746</xdr:rowOff>
    </xdr:from>
    <xdr:ext cx="534377" cy="259045"/>
    <xdr:sp macro="" textlink="">
      <xdr:nvSpPr>
        <xdr:cNvPr id="145" name="テキスト ボックス 144"/>
        <xdr:cNvSpPr txBox="1"/>
      </xdr:nvSpPr>
      <xdr:spPr>
        <a:xfrm>
          <a:off x="1752111" y="100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153106</xdr:rowOff>
    </xdr:from>
    <xdr:to>
      <xdr:col>1</xdr:col>
      <xdr:colOff>485775</xdr:colOff>
      <xdr:row>58</xdr:row>
      <xdr:rowOff>83256</xdr:rowOff>
    </xdr:to>
    <xdr:sp macro="" textlink="">
      <xdr:nvSpPr>
        <xdr:cNvPr id="146" name="円/楕円 145"/>
        <xdr:cNvSpPr/>
      </xdr:nvSpPr>
      <xdr:spPr>
        <a:xfrm>
          <a:off x="1079500" y="99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74383</xdr:rowOff>
    </xdr:from>
    <xdr:ext cx="534377" cy="259045"/>
    <xdr:sp macro="" textlink="">
      <xdr:nvSpPr>
        <xdr:cNvPr id="147" name="テキスト ボックス 146"/>
        <xdr:cNvSpPr txBox="1"/>
      </xdr:nvSpPr>
      <xdr:spPr>
        <a:xfrm>
          <a:off x="863111" y="100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84074</xdr:rowOff>
    </xdr:from>
    <xdr:to>
      <xdr:col>6</xdr:col>
      <xdr:colOff>511175</xdr:colOff>
      <xdr:row>77</xdr:row>
      <xdr:rowOff>166484</xdr:rowOff>
    </xdr:to>
    <xdr:cxnSp macro="">
      <xdr:nvCxnSpPr>
        <xdr:cNvPr id="176" name="直線コネクタ 175"/>
        <xdr:cNvCxnSpPr/>
      </xdr:nvCxnSpPr>
      <xdr:spPr>
        <a:xfrm flipV="1">
          <a:off x="3797300" y="13285724"/>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104990</xdr:rowOff>
    </xdr:from>
    <xdr:to>
      <xdr:col>5</xdr:col>
      <xdr:colOff>358775</xdr:colOff>
      <xdr:row>77</xdr:row>
      <xdr:rowOff>166484</xdr:rowOff>
    </xdr:to>
    <xdr:cxnSp macro="">
      <xdr:nvCxnSpPr>
        <xdr:cNvPr id="179" name="直線コネクタ 178"/>
        <xdr:cNvCxnSpPr/>
      </xdr:nvCxnSpPr>
      <xdr:spPr>
        <a:xfrm>
          <a:off x="2908300" y="13306640"/>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104990</xdr:rowOff>
    </xdr:from>
    <xdr:to>
      <xdr:col>4</xdr:col>
      <xdr:colOff>155575</xdr:colOff>
      <xdr:row>77</xdr:row>
      <xdr:rowOff>128384</xdr:rowOff>
    </xdr:to>
    <xdr:cxnSp macro="">
      <xdr:nvCxnSpPr>
        <xdr:cNvPr id="182" name="直線コネクタ 181"/>
        <xdr:cNvCxnSpPr/>
      </xdr:nvCxnSpPr>
      <xdr:spPr>
        <a:xfrm flipV="1">
          <a:off x="2019300" y="13306640"/>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152882</xdr:rowOff>
    </xdr:from>
    <xdr:to>
      <xdr:col>2</xdr:col>
      <xdr:colOff>638175</xdr:colOff>
      <xdr:row>77</xdr:row>
      <xdr:rowOff>128384</xdr:rowOff>
    </xdr:to>
    <xdr:cxnSp macro="">
      <xdr:nvCxnSpPr>
        <xdr:cNvPr id="185" name="直線コネクタ 184"/>
        <xdr:cNvCxnSpPr/>
      </xdr:nvCxnSpPr>
      <xdr:spPr>
        <a:xfrm>
          <a:off x="1130300" y="13183082"/>
          <a:ext cx="889000" cy="1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33274</xdr:rowOff>
    </xdr:from>
    <xdr:to>
      <xdr:col>6</xdr:col>
      <xdr:colOff>561975</xdr:colOff>
      <xdr:row>77</xdr:row>
      <xdr:rowOff>134874</xdr:rowOff>
    </xdr:to>
    <xdr:sp macro="" textlink="">
      <xdr:nvSpPr>
        <xdr:cNvPr id="195" name="円/楕円 194"/>
        <xdr:cNvSpPr/>
      </xdr:nvSpPr>
      <xdr:spPr>
        <a:xfrm>
          <a:off x="4584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11701</xdr:rowOff>
    </xdr:from>
    <xdr:ext cx="469744" cy="259045"/>
    <xdr:sp macro="" textlink="">
      <xdr:nvSpPr>
        <xdr:cNvPr id="196" name="維持補修費該当値テキスト"/>
        <xdr:cNvSpPr txBox="1"/>
      </xdr:nvSpPr>
      <xdr:spPr>
        <a:xfrm>
          <a:off x="4686300" y="132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115684</xdr:rowOff>
    </xdr:from>
    <xdr:to>
      <xdr:col>5</xdr:col>
      <xdr:colOff>409575</xdr:colOff>
      <xdr:row>78</xdr:row>
      <xdr:rowOff>45834</xdr:rowOff>
    </xdr:to>
    <xdr:sp macro="" textlink="">
      <xdr:nvSpPr>
        <xdr:cNvPr id="197" name="円/楕円 196"/>
        <xdr:cNvSpPr/>
      </xdr:nvSpPr>
      <xdr:spPr>
        <a:xfrm>
          <a:off x="3746500" y="133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36961</xdr:rowOff>
    </xdr:from>
    <xdr:ext cx="469744" cy="259045"/>
    <xdr:sp macro="" textlink="">
      <xdr:nvSpPr>
        <xdr:cNvPr id="198" name="テキスト ボックス 197"/>
        <xdr:cNvSpPr txBox="1"/>
      </xdr:nvSpPr>
      <xdr:spPr>
        <a:xfrm>
          <a:off x="3562427"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54190</xdr:rowOff>
    </xdr:from>
    <xdr:to>
      <xdr:col>4</xdr:col>
      <xdr:colOff>206375</xdr:colOff>
      <xdr:row>77</xdr:row>
      <xdr:rowOff>155790</xdr:rowOff>
    </xdr:to>
    <xdr:sp macro="" textlink="">
      <xdr:nvSpPr>
        <xdr:cNvPr id="199" name="円/楕円 198"/>
        <xdr:cNvSpPr/>
      </xdr:nvSpPr>
      <xdr:spPr>
        <a:xfrm>
          <a:off x="2857500" y="132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146917</xdr:rowOff>
    </xdr:from>
    <xdr:ext cx="469744" cy="259045"/>
    <xdr:sp macro="" textlink="">
      <xdr:nvSpPr>
        <xdr:cNvPr id="200" name="テキスト ボックス 199"/>
        <xdr:cNvSpPr txBox="1"/>
      </xdr:nvSpPr>
      <xdr:spPr>
        <a:xfrm>
          <a:off x="2673427" y="13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77584</xdr:rowOff>
    </xdr:from>
    <xdr:to>
      <xdr:col>3</xdr:col>
      <xdr:colOff>3175</xdr:colOff>
      <xdr:row>78</xdr:row>
      <xdr:rowOff>7734</xdr:rowOff>
    </xdr:to>
    <xdr:sp macro="" textlink="">
      <xdr:nvSpPr>
        <xdr:cNvPr id="201" name="円/楕円 200"/>
        <xdr:cNvSpPr/>
      </xdr:nvSpPr>
      <xdr:spPr>
        <a:xfrm>
          <a:off x="1968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170311</xdr:rowOff>
    </xdr:from>
    <xdr:ext cx="469744" cy="259045"/>
    <xdr:sp macro="" textlink="">
      <xdr:nvSpPr>
        <xdr:cNvPr id="202" name="テキスト ボックス 201"/>
        <xdr:cNvSpPr txBox="1"/>
      </xdr:nvSpPr>
      <xdr:spPr>
        <a:xfrm>
          <a:off x="1784427" y="133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102082</xdr:rowOff>
    </xdr:from>
    <xdr:to>
      <xdr:col>1</xdr:col>
      <xdr:colOff>485775</xdr:colOff>
      <xdr:row>77</xdr:row>
      <xdr:rowOff>32232</xdr:rowOff>
    </xdr:to>
    <xdr:sp macro="" textlink="">
      <xdr:nvSpPr>
        <xdr:cNvPr id="203" name="円/楕円 202"/>
        <xdr:cNvSpPr/>
      </xdr:nvSpPr>
      <xdr:spPr>
        <a:xfrm>
          <a:off x="1079500" y="131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23359</xdr:rowOff>
    </xdr:from>
    <xdr:ext cx="534377" cy="259045"/>
    <xdr:sp macro="" textlink="">
      <xdr:nvSpPr>
        <xdr:cNvPr id="204" name="テキスト ボックス 203"/>
        <xdr:cNvSpPr txBox="1"/>
      </xdr:nvSpPr>
      <xdr:spPr>
        <a:xfrm>
          <a:off x="863111" y="132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106135</xdr:rowOff>
    </xdr:from>
    <xdr:to>
      <xdr:col>6</xdr:col>
      <xdr:colOff>511175</xdr:colOff>
      <xdr:row>98</xdr:row>
      <xdr:rowOff>131204</xdr:rowOff>
    </xdr:to>
    <xdr:cxnSp macro="">
      <xdr:nvCxnSpPr>
        <xdr:cNvPr id="234" name="直線コネクタ 233"/>
        <xdr:cNvCxnSpPr/>
      </xdr:nvCxnSpPr>
      <xdr:spPr>
        <a:xfrm flipV="1">
          <a:off x="3797300" y="16908235"/>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131204</xdr:rowOff>
    </xdr:from>
    <xdr:to>
      <xdr:col>5</xdr:col>
      <xdr:colOff>358775</xdr:colOff>
      <xdr:row>99</xdr:row>
      <xdr:rowOff>30601</xdr:rowOff>
    </xdr:to>
    <xdr:cxnSp macro="">
      <xdr:nvCxnSpPr>
        <xdr:cNvPr id="237" name="直線コネクタ 236"/>
        <xdr:cNvCxnSpPr/>
      </xdr:nvCxnSpPr>
      <xdr:spPr>
        <a:xfrm flipV="1">
          <a:off x="2908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29305</xdr:rowOff>
    </xdr:from>
    <xdr:to>
      <xdr:col>4</xdr:col>
      <xdr:colOff>155575</xdr:colOff>
      <xdr:row>99</xdr:row>
      <xdr:rowOff>30601</xdr:rowOff>
    </xdr:to>
    <xdr:cxnSp macro="">
      <xdr:nvCxnSpPr>
        <xdr:cNvPr id="240" name="直線コネクタ 239"/>
        <xdr:cNvCxnSpPr/>
      </xdr:nvCxnSpPr>
      <xdr:spPr>
        <a:xfrm>
          <a:off x="2019300" y="170028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29305</xdr:rowOff>
    </xdr:from>
    <xdr:to>
      <xdr:col>2</xdr:col>
      <xdr:colOff>638175</xdr:colOff>
      <xdr:row>99</xdr:row>
      <xdr:rowOff>69920</xdr:rowOff>
    </xdr:to>
    <xdr:cxnSp macro="">
      <xdr:nvCxnSpPr>
        <xdr:cNvPr id="243" name="直線コネクタ 242"/>
        <xdr:cNvCxnSpPr/>
      </xdr:nvCxnSpPr>
      <xdr:spPr>
        <a:xfrm flipV="1">
          <a:off x="1130300" y="1700285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55335</xdr:rowOff>
    </xdr:from>
    <xdr:to>
      <xdr:col>6</xdr:col>
      <xdr:colOff>561975</xdr:colOff>
      <xdr:row>98</xdr:row>
      <xdr:rowOff>156935</xdr:rowOff>
    </xdr:to>
    <xdr:sp macro="" textlink="">
      <xdr:nvSpPr>
        <xdr:cNvPr id="253" name="円/楕円 252"/>
        <xdr:cNvSpPr/>
      </xdr:nvSpPr>
      <xdr:spPr>
        <a:xfrm>
          <a:off x="45847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33762</xdr:rowOff>
    </xdr:from>
    <xdr:ext cx="534377" cy="259045"/>
    <xdr:sp macro="" textlink="">
      <xdr:nvSpPr>
        <xdr:cNvPr id="254" name="扶助費該当値テキスト"/>
        <xdr:cNvSpPr txBox="1"/>
      </xdr:nvSpPr>
      <xdr:spPr>
        <a:xfrm>
          <a:off x="4686300" y="16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80404</xdr:rowOff>
    </xdr:from>
    <xdr:to>
      <xdr:col>5</xdr:col>
      <xdr:colOff>409575</xdr:colOff>
      <xdr:row>99</xdr:row>
      <xdr:rowOff>10554</xdr:rowOff>
    </xdr:to>
    <xdr:sp macro="" textlink="">
      <xdr:nvSpPr>
        <xdr:cNvPr id="255" name="円/楕円 254"/>
        <xdr:cNvSpPr/>
      </xdr:nvSpPr>
      <xdr:spPr>
        <a:xfrm>
          <a:off x="3746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1681</xdr:rowOff>
    </xdr:from>
    <xdr:ext cx="534377" cy="259045"/>
    <xdr:sp macro="" textlink="">
      <xdr:nvSpPr>
        <xdr:cNvPr id="256" name="テキスト ボックス 255"/>
        <xdr:cNvSpPr txBox="1"/>
      </xdr:nvSpPr>
      <xdr:spPr>
        <a:xfrm>
          <a:off x="3530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151251</xdr:rowOff>
    </xdr:from>
    <xdr:to>
      <xdr:col>4</xdr:col>
      <xdr:colOff>206375</xdr:colOff>
      <xdr:row>99</xdr:row>
      <xdr:rowOff>81401</xdr:rowOff>
    </xdr:to>
    <xdr:sp macro="" textlink="">
      <xdr:nvSpPr>
        <xdr:cNvPr id="257" name="円/楕円 256"/>
        <xdr:cNvSpPr/>
      </xdr:nvSpPr>
      <xdr:spPr>
        <a:xfrm>
          <a:off x="2857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72528</xdr:rowOff>
    </xdr:from>
    <xdr:ext cx="534377" cy="259045"/>
    <xdr:sp macro="" textlink="">
      <xdr:nvSpPr>
        <xdr:cNvPr id="258" name="テキスト ボックス 257"/>
        <xdr:cNvSpPr txBox="1"/>
      </xdr:nvSpPr>
      <xdr:spPr>
        <a:xfrm>
          <a:off x="2641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149955</xdr:rowOff>
    </xdr:from>
    <xdr:to>
      <xdr:col>3</xdr:col>
      <xdr:colOff>3175</xdr:colOff>
      <xdr:row>99</xdr:row>
      <xdr:rowOff>80105</xdr:rowOff>
    </xdr:to>
    <xdr:sp macro="" textlink="">
      <xdr:nvSpPr>
        <xdr:cNvPr id="259" name="円/楕円 258"/>
        <xdr:cNvSpPr/>
      </xdr:nvSpPr>
      <xdr:spPr>
        <a:xfrm>
          <a:off x="1968500" y="169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71232</xdr:rowOff>
    </xdr:from>
    <xdr:ext cx="534377" cy="259045"/>
    <xdr:sp macro="" textlink="">
      <xdr:nvSpPr>
        <xdr:cNvPr id="260" name="テキスト ボックス 259"/>
        <xdr:cNvSpPr txBox="1"/>
      </xdr:nvSpPr>
      <xdr:spPr>
        <a:xfrm>
          <a:off x="1752111" y="170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19120</xdr:rowOff>
    </xdr:from>
    <xdr:to>
      <xdr:col>1</xdr:col>
      <xdr:colOff>485775</xdr:colOff>
      <xdr:row>99</xdr:row>
      <xdr:rowOff>120720</xdr:rowOff>
    </xdr:to>
    <xdr:sp macro="" textlink="">
      <xdr:nvSpPr>
        <xdr:cNvPr id="261" name="円/楕円 260"/>
        <xdr:cNvSpPr/>
      </xdr:nvSpPr>
      <xdr:spPr>
        <a:xfrm>
          <a:off x="1079500" y="169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111847</xdr:rowOff>
    </xdr:from>
    <xdr:ext cx="534377" cy="259045"/>
    <xdr:sp macro="" textlink="">
      <xdr:nvSpPr>
        <xdr:cNvPr id="262" name="テキスト ボックス 261"/>
        <xdr:cNvSpPr txBox="1"/>
      </xdr:nvSpPr>
      <xdr:spPr>
        <a:xfrm>
          <a:off x="863111" y="170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19362</xdr:rowOff>
    </xdr:from>
    <xdr:to>
      <xdr:col>15</xdr:col>
      <xdr:colOff>180975</xdr:colOff>
      <xdr:row>37</xdr:row>
      <xdr:rowOff>97210</xdr:rowOff>
    </xdr:to>
    <xdr:cxnSp macro="">
      <xdr:nvCxnSpPr>
        <xdr:cNvPr id="293" name="直線コネクタ 292"/>
        <xdr:cNvCxnSpPr/>
      </xdr:nvCxnSpPr>
      <xdr:spPr>
        <a:xfrm flipV="1">
          <a:off x="9639300" y="6363012"/>
          <a:ext cx="8382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97210</xdr:rowOff>
    </xdr:from>
    <xdr:to>
      <xdr:col>14</xdr:col>
      <xdr:colOff>28575</xdr:colOff>
      <xdr:row>37</xdr:row>
      <xdr:rowOff>126369</xdr:rowOff>
    </xdr:to>
    <xdr:cxnSp macro="">
      <xdr:nvCxnSpPr>
        <xdr:cNvPr id="296" name="直線コネクタ 295"/>
        <xdr:cNvCxnSpPr/>
      </xdr:nvCxnSpPr>
      <xdr:spPr>
        <a:xfrm flipV="1">
          <a:off x="8750300" y="644086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126369</xdr:rowOff>
    </xdr:from>
    <xdr:to>
      <xdr:col>12</xdr:col>
      <xdr:colOff>511175</xdr:colOff>
      <xdr:row>37</xdr:row>
      <xdr:rowOff>129015</xdr:rowOff>
    </xdr:to>
    <xdr:cxnSp macro="">
      <xdr:nvCxnSpPr>
        <xdr:cNvPr id="299" name="直線コネクタ 298"/>
        <xdr:cNvCxnSpPr/>
      </xdr:nvCxnSpPr>
      <xdr:spPr>
        <a:xfrm flipV="1">
          <a:off x="7861300" y="6470019"/>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60016</xdr:rowOff>
    </xdr:from>
    <xdr:to>
      <xdr:col>11</xdr:col>
      <xdr:colOff>307975</xdr:colOff>
      <xdr:row>37</xdr:row>
      <xdr:rowOff>129015</xdr:rowOff>
    </xdr:to>
    <xdr:cxnSp macro="">
      <xdr:nvCxnSpPr>
        <xdr:cNvPr id="302" name="直線コネクタ 301"/>
        <xdr:cNvCxnSpPr/>
      </xdr:nvCxnSpPr>
      <xdr:spPr>
        <a:xfrm>
          <a:off x="6972300" y="6403666"/>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140012</xdr:rowOff>
    </xdr:from>
    <xdr:to>
      <xdr:col>15</xdr:col>
      <xdr:colOff>231775</xdr:colOff>
      <xdr:row>37</xdr:row>
      <xdr:rowOff>70162</xdr:rowOff>
    </xdr:to>
    <xdr:sp macro="" textlink="">
      <xdr:nvSpPr>
        <xdr:cNvPr id="312" name="円/楕円 311"/>
        <xdr:cNvSpPr/>
      </xdr:nvSpPr>
      <xdr:spPr>
        <a:xfrm>
          <a:off x="10426700" y="63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118439</xdr:rowOff>
    </xdr:from>
    <xdr:ext cx="599010" cy="259045"/>
    <xdr:sp macro="" textlink="">
      <xdr:nvSpPr>
        <xdr:cNvPr id="313" name="補助費等該当値テキスト"/>
        <xdr:cNvSpPr txBox="1"/>
      </xdr:nvSpPr>
      <xdr:spPr>
        <a:xfrm>
          <a:off x="10528300" y="629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46410</xdr:rowOff>
    </xdr:from>
    <xdr:to>
      <xdr:col>14</xdr:col>
      <xdr:colOff>79375</xdr:colOff>
      <xdr:row>37</xdr:row>
      <xdr:rowOff>148010</xdr:rowOff>
    </xdr:to>
    <xdr:sp macro="" textlink="">
      <xdr:nvSpPr>
        <xdr:cNvPr id="314" name="円/楕円 313"/>
        <xdr:cNvSpPr/>
      </xdr:nvSpPr>
      <xdr:spPr>
        <a:xfrm>
          <a:off x="9588500" y="6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139137</xdr:rowOff>
    </xdr:from>
    <xdr:ext cx="599010" cy="259045"/>
    <xdr:sp macro="" textlink="">
      <xdr:nvSpPr>
        <xdr:cNvPr id="315" name="テキスト ボックス 314"/>
        <xdr:cNvSpPr txBox="1"/>
      </xdr:nvSpPr>
      <xdr:spPr>
        <a:xfrm>
          <a:off x="9339794" y="648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75569</xdr:rowOff>
    </xdr:from>
    <xdr:to>
      <xdr:col>12</xdr:col>
      <xdr:colOff>561975</xdr:colOff>
      <xdr:row>38</xdr:row>
      <xdr:rowOff>5719</xdr:rowOff>
    </xdr:to>
    <xdr:sp macro="" textlink="">
      <xdr:nvSpPr>
        <xdr:cNvPr id="316" name="円/楕円 315"/>
        <xdr:cNvSpPr/>
      </xdr:nvSpPr>
      <xdr:spPr>
        <a:xfrm>
          <a:off x="8699500" y="64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168296</xdr:rowOff>
    </xdr:from>
    <xdr:ext cx="534377" cy="259045"/>
    <xdr:sp macro="" textlink="">
      <xdr:nvSpPr>
        <xdr:cNvPr id="317" name="テキスト ボックス 316"/>
        <xdr:cNvSpPr txBox="1"/>
      </xdr:nvSpPr>
      <xdr:spPr>
        <a:xfrm>
          <a:off x="8483111" y="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78215</xdr:rowOff>
    </xdr:from>
    <xdr:to>
      <xdr:col>11</xdr:col>
      <xdr:colOff>358775</xdr:colOff>
      <xdr:row>38</xdr:row>
      <xdr:rowOff>8365</xdr:rowOff>
    </xdr:to>
    <xdr:sp macro="" textlink="">
      <xdr:nvSpPr>
        <xdr:cNvPr id="318" name="円/楕円 317"/>
        <xdr:cNvSpPr/>
      </xdr:nvSpPr>
      <xdr:spPr>
        <a:xfrm>
          <a:off x="7810500" y="64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170942</xdr:rowOff>
    </xdr:from>
    <xdr:ext cx="534377" cy="259045"/>
    <xdr:sp macro="" textlink="">
      <xdr:nvSpPr>
        <xdr:cNvPr id="319" name="テキスト ボックス 318"/>
        <xdr:cNvSpPr txBox="1"/>
      </xdr:nvSpPr>
      <xdr:spPr>
        <a:xfrm>
          <a:off x="7594111" y="65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9216</xdr:rowOff>
    </xdr:from>
    <xdr:to>
      <xdr:col>10</xdr:col>
      <xdr:colOff>155575</xdr:colOff>
      <xdr:row>37</xdr:row>
      <xdr:rowOff>110816</xdr:rowOff>
    </xdr:to>
    <xdr:sp macro="" textlink="">
      <xdr:nvSpPr>
        <xdr:cNvPr id="320" name="円/楕円 319"/>
        <xdr:cNvSpPr/>
      </xdr:nvSpPr>
      <xdr:spPr>
        <a:xfrm>
          <a:off x="6921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127343</xdr:rowOff>
    </xdr:from>
    <xdr:ext cx="599010" cy="259045"/>
    <xdr:sp macro="" textlink="">
      <xdr:nvSpPr>
        <xdr:cNvPr id="321" name="テキスト ボックス 320"/>
        <xdr:cNvSpPr txBox="1"/>
      </xdr:nvSpPr>
      <xdr:spPr>
        <a:xfrm>
          <a:off x="6672794" y="612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93173</xdr:rowOff>
    </xdr:from>
    <xdr:to>
      <xdr:col>15</xdr:col>
      <xdr:colOff>180975</xdr:colOff>
      <xdr:row>58</xdr:row>
      <xdr:rowOff>10561</xdr:rowOff>
    </xdr:to>
    <xdr:cxnSp macro="">
      <xdr:nvCxnSpPr>
        <xdr:cNvPr id="352" name="直線コネクタ 351"/>
        <xdr:cNvCxnSpPr/>
      </xdr:nvCxnSpPr>
      <xdr:spPr>
        <a:xfrm>
          <a:off x="9639300" y="9522923"/>
          <a:ext cx="838200" cy="4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93173</xdr:rowOff>
    </xdr:from>
    <xdr:to>
      <xdr:col>14</xdr:col>
      <xdr:colOff>28575</xdr:colOff>
      <xdr:row>57</xdr:row>
      <xdr:rowOff>3474</xdr:rowOff>
    </xdr:to>
    <xdr:cxnSp macro="">
      <xdr:nvCxnSpPr>
        <xdr:cNvPr id="355" name="直線コネクタ 354"/>
        <xdr:cNvCxnSpPr/>
      </xdr:nvCxnSpPr>
      <xdr:spPr>
        <a:xfrm flipV="1">
          <a:off x="8750300" y="9522923"/>
          <a:ext cx="889000" cy="2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3474</xdr:rowOff>
    </xdr:from>
    <xdr:to>
      <xdr:col>12</xdr:col>
      <xdr:colOff>511175</xdr:colOff>
      <xdr:row>58</xdr:row>
      <xdr:rowOff>37598</xdr:rowOff>
    </xdr:to>
    <xdr:cxnSp macro="">
      <xdr:nvCxnSpPr>
        <xdr:cNvPr id="358" name="直線コネクタ 357"/>
        <xdr:cNvCxnSpPr/>
      </xdr:nvCxnSpPr>
      <xdr:spPr>
        <a:xfrm flipV="1">
          <a:off x="7861300" y="9776124"/>
          <a:ext cx="889000" cy="20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112598</xdr:rowOff>
    </xdr:from>
    <xdr:to>
      <xdr:col>11</xdr:col>
      <xdr:colOff>307975</xdr:colOff>
      <xdr:row>58</xdr:row>
      <xdr:rowOff>37598</xdr:rowOff>
    </xdr:to>
    <xdr:cxnSp macro="">
      <xdr:nvCxnSpPr>
        <xdr:cNvPr id="361" name="直線コネクタ 360"/>
        <xdr:cNvCxnSpPr/>
      </xdr:nvCxnSpPr>
      <xdr:spPr>
        <a:xfrm>
          <a:off x="6972300" y="9885248"/>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131211</xdr:rowOff>
    </xdr:from>
    <xdr:to>
      <xdr:col>15</xdr:col>
      <xdr:colOff>231775</xdr:colOff>
      <xdr:row>58</xdr:row>
      <xdr:rowOff>61361</xdr:rowOff>
    </xdr:to>
    <xdr:sp macro="" textlink="">
      <xdr:nvSpPr>
        <xdr:cNvPr id="371" name="円/楕円 370"/>
        <xdr:cNvSpPr/>
      </xdr:nvSpPr>
      <xdr:spPr>
        <a:xfrm>
          <a:off x="10426700" y="99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109638</xdr:rowOff>
    </xdr:from>
    <xdr:ext cx="534377" cy="259045"/>
    <xdr:sp macro="" textlink="">
      <xdr:nvSpPr>
        <xdr:cNvPr id="372" name="普通建設事業費該当値テキスト"/>
        <xdr:cNvSpPr txBox="1"/>
      </xdr:nvSpPr>
      <xdr:spPr>
        <a:xfrm>
          <a:off x="10528300" y="98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79,544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42373</xdr:rowOff>
    </xdr:from>
    <xdr:to>
      <xdr:col>14</xdr:col>
      <xdr:colOff>79375</xdr:colOff>
      <xdr:row>55</xdr:row>
      <xdr:rowOff>143973</xdr:rowOff>
    </xdr:to>
    <xdr:sp macro="" textlink="">
      <xdr:nvSpPr>
        <xdr:cNvPr id="373" name="円/楕円 372"/>
        <xdr:cNvSpPr/>
      </xdr:nvSpPr>
      <xdr:spPr>
        <a:xfrm>
          <a:off x="9588500" y="94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160500</xdr:rowOff>
    </xdr:from>
    <xdr:ext cx="599010" cy="259045"/>
    <xdr:sp macro="" textlink="">
      <xdr:nvSpPr>
        <xdr:cNvPr id="374" name="テキスト ボックス 373"/>
        <xdr:cNvSpPr txBox="1"/>
      </xdr:nvSpPr>
      <xdr:spPr>
        <a:xfrm>
          <a:off x="9339794" y="92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124124</xdr:rowOff>
    </xdr:from>
    <xdr:to>
      <xdr:col>12</xdr:col>
      <xdr:colOff>561975</xdr:colOff>
      <xdr:row>57</xdr:row>
      <xdr:rowOff>54274</xdr:rowOff>
    </xdr:to>
    <xdr:sp macro="" textlink="">
      <xdr:nvSpPr>
        <xdr:cNvPr id="375" name="円/楕円 374"/>
        <xdr:cNvSpPr/>
      </xdr:nvSpPr>
      <xdr:spPr>
        <a:xfrm>
          <a:off x="8699500" y="97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45401</xdr:rowOff>
    </xdr:from>
    <xdr:ext cx="599010" cy="259045"/>
    <xdr:sp macro="" textlink="">
      <xdr:nvSpPr>
        <xdr:cNvPr id="376" name="テキスト ボックス 375"/>
        <xdr:cNvSpPr txBox="1"/>
      </xdr:nvSpPr>
      <xdr:spPr>
        <a:xfrm>
          <a:off x="8450794" y="981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158248</xdr:rowOff>
    </xdr:from>
    <xdr:to>
      <xdr:col>11</xdr:col>
      <xdr:colOff>358775</xdr:colOff>
      <xdr:row>58</xdr:row>
      <xdr:rowOff>88398</xdr:rowOff>
    </xdr:to>
    <xdr:sp macro="" textlink="">
      <xdr:nvSpPr>
        <xdr:cNvPr id="377" name="円/楕円 376"/>
        <xdr:cNvSpPr/>
      </xdr:nvSpPr>
      <xdr:spPr>
        <a:xfrm>
          <a:off x="7810500" y="99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79525</xdr:rowOff>
    </xdr:from>
    <xdr:ext cx="534377" cy="259045"/>
    <xdr:sp macro="" textlink="">
      <xdr:nvSpPr>
        <xdr:cNvPr id="378" name="テキスト ボックス 377"/>
        <xdr:cNvSpPr txBox="1"/>
      </xdr:nvSpPr>
      <xdr:spPr>
        <a:xfrm>
          <a:off x="7594111" y="100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61798</xdr:rowOff>
    </xdr:from>
    <xdr:to>
      <xdr:col>10</xdr:col>
      <xdr:colOff>155575</xdr:colOff>
      <xdr:row>57</xdr:row>
      <xdr:rowOff>163398</xdr:rowOff>
    </xdr:to>
    <xdr:sp macro="" textlink="">
      <xdr:nvSpPr>
        <xdr:cNvPr id="379" name="円/楕円 378"/>
        <xdr:cNvSpPr/>
      </xdr:nvSpPr>
      <xdr:spPr>
        <a:xfrm>
          <a:off x="6921500" y="98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154525</xdr:rowOff>
    </xdr:from>
    <xdr:ext cx="599010" cy="259045"/>
    <xdr:sp macro="" textlink="">
      <xdr:nvSpPr>
        <xdr:cNvPr id="380" name="テキスト ボックス 379"/>
        <xdr:cNvSpPr txBox="1"/>
      </xdr:nvSpPr>
      <xdr:spPr>
        <a:xfrm>
          <a:off x="6672794" y="992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94570</xdr:rowOff>
    </xdr:from>
    <xdr:to>
      <xdr:col>15</xdr:col>
      <xdr:colOff>180975</xdr:colOff>
      <xdr:row>78</xdr:row>
      <xdr:rowOff>14670</xdr:rowOff>
    </xdr:to>
    <xdr:cxnSp macro="">
      <xdr:nvCxnSpPr>
        <xdr:cNvPr id="409" name="直線コネクタ 408"/>
        <xdr:cNvCxnSpPr/>
      </xdr:nvCxnSpPr>
      <xdr:spPr>
        <a:xfrm>
          <a:off x="9639300" y="12953320"/>
          <a:ext cx="838200" cy="4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135320</xdr:rowOff>
    </xdr:from>
    <xdr:to>
      <xdr:col>15</xdr:col>
      <xdr:colOff>231775</xdr:colOff>
      <xdr:row>78</xdr:row>
      <xdr:rowOff>65470</xdr:rowOff>
    </xdr:to>
    <xdr:sp macro="" textlink="">
      <xdr:nvSpPr>
        <xdr:cNvPr id="419" name="円/楕円 418"/>
        <xdr:cNvSpPr/>
      </xdr:nvSpPr>
      <xdr:spPr>
        <a:xfrm>
          <a:off x="10426700" y="13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113747</xdr:rowOff>
    </xdr:from>
    <xdr:ext cx="534377" cy="259045"/>
    <xdr:sp macro="" textlink="">
      <xdr:nvSpPr>
        <xdr:cNvPr id="420" name="普通建設事業費 （ うち新規整備　）該当値テキスト"/>
        <xdr:cNvSpPr txBox="1"/>
      </xdr:nvSpPr>
      <xdr:spPr>
        <a:xfrm>
          <a:off x="10528300" y="133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43770</xdr:rowOff>
    </xdr:from>
    <xdr:to>
      <xdr:col>14</xdr:col>
      <xdr:colOff>79375</xdr:colOff>
      <xdr:row>75</xdr:row>
      <xdr:rowOff>145370</xdr:rowOff>
    </xdr:to>
    <xdr:sp macro="" textlink="">
      <xdr:nvSpPr>
        <xdr:cNvPr id="421" name="円/楕円 420"/>
        <xdr:cNvSpPr/>
      </xdr:nvSpPr>
      <xdr:spPr>
        <a:xfrm>
          <a:off x="9588500" y="129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161897</xdr:rowOff>
    </xdr:from>
    <xdr:ext cx="599010" cy="259045"/>
    <xdr:sp macro="" textlink="">
      <xdr:nvSpPr>
        <xdr:cNvPr id="422" name="テキスト ボックス 421"/>
        <xdr:cNvSpPr txBox="1"/>
      </xdr:nvSpPr>
      <xdr:spPr>
        <a:xfrm>
          <a:off x="9339794" y="126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123175</xdr:rowOff>
    </xdr:from>
    <xdr:to>
      <xdr:col>15</xdr:col>
      <xdr:colOff>180975</xdr:colOff>
      <xdr:row>98</xdr:row>
      <xdr:rowOff>158807</xdr:rowOff>
    </xdr:to>
    <xdr:cxnSp macro="">
      <xdr:nvCxnSpPr>
        <xdr:cNvPr id="451" name="直線コネクタ 450"/>
        <xdr:cNvCxnSpPr/>
      </xdr:nvCxnSpPr>
      <xdr:spPr>
        <a:xfrm>
          <a:off x="9639300" y="16925275"/>
          <a:ext cx="838200" cy="3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108007</xdr:rowOff>
    </xdr:from>
    <xdr:to>
      <xdr:col>15</xdr:col>
      <xdr:colOff>231775</xdr:colOff>
      <xdr:row>99</xdr:row>
      <xdr:rowOff>38157</xdr:rowOff>
    </xdr:to>
    <xdr:sp macro="" textlink="">
      <xdr:nvSpPr>
        <xdr:cNvPr id="461" name="円/楕円 460"/>
        <xdr:cNvSpPr/>
      </xdr:nvSpPr>
      <xdr:spPr>
        <a:xfrm>
          <a:off x="10426700" y="16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22934</xdr:rowOff>
    </xdr:from>
    <xdr:ext cx="534377" cy="259045"/>
    <xdr:sp macro="" textlink="">
      <xdr:nvSpPr>
        <xdr:cNvPr id="462" name="普通建設事業費 （ うち更新整備　）該当値テキスト"/>
        <xdr:cNvSpPr txBox="1"/>
      </xdr:nvSpPr>
      <xdr:spPr>
        <a:xfrm>
          <a:off x="10528300" y="168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72375</xdr:rowOff>
    </xdr:from>
    <xdr:to>
      <xdr:col>14</xdr:col>
      <xdr:colOff>79375</xdr:colOff>
      <xdr:row>99</xdr:row>
      <xdr:rowOff>2525</xdr:rowOff>
    </xdr:to>
    <xdr:sp macro="" textlink="">
      <xdr:nvSpPr>
        <xdr:cNvPr id="463" name="円/楕円 462"/>
        <xdr:cNvSpPr/>
      </xdr:nvSpPr>
      <xdr:spPr>
        <a:xfrm>
          <a:off x="95885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165102</xdr:rowOff>
    </xdr:from>
    <xdr:ext cx="534377" cy="259045"/>
    <xdr:sp macro="" textlink="">
      <xdr:nvSpPr>
        <xdr:cNvPr id="464" name="テキスト ボックス 463"/>
        <xdr:cNvSpPr txBox="1"/>
      </xdr:nvSpPr>
      <xdr:spPr>
        <a:xfrm>
          <a:off x="9372111" y="16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138712</xdr:rowOff>
    </xdr:from>
    <xdr:to>
      <xdr:col>23</xdr:col>
      <xdr:colOff>517525</xdr:colOff>
      <xdr:row>38</xdr:row>
      <xdr:rowOff>139353</xdr:rowOff>
    </xdr:to>
    <xdr:cxnSp macro="">
      <xdr:nvCxnSpPr>
        <xdr:cNvPr id="491" name="直線コネクタ 490"/>
        <xdr:cNvCxnSpPr/>
      </xdr:nvCxnSpPr>
      <xdr:spPr>
        <a:xfrm>
          <a:off x="15481300" y="665381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130373</xdr:rowOff>
    </xdr:from>
    <xdr:to>
      <xdr:col>22</xdr:col>
      <xdr:colOff>365125</xdr:colOff>
      <xdr:row>38</xdr:row>
      <xdr:rowOff>138712</xdr:rowOff>
    </xdr:to>
    <xdr:cxnSp macro="">
      <xdr:nvCxnSpPr>
        <xdr:cNvPr id="494" name="直線コネクタ 493"/>
        <xdr:cNvCxnSpPr/>
      </xdr:nvCxnSpPr>
      <xdr:spPr>
        <a:xfrm>
          <a:off x="14592300" y="664547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130373</xdr:rowOff>
    </xdr:from>
    <xdr:to>
      <xdr:col>21</xdr:col>
      <xdr:colOff>161925</xdr:colOff>
      <xdr:row>38</xdr:row>
      <xdr:rowOff>134031</xdr:rowOff>
    </xdr:to>
    <xdr:cxnSp macro="">
      <xdr:nvCxnSpPr>
        <xdr:cNvPr id="497" name="直線コネクタ 496"/>
        <xdr:cNvCxnSpPr/>
      </xdr:nvCxnSpPr>
      <xdr:spPr>
        <a:xfrm flipV="1">
          <a:off x="13703300" y="664547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123671</xdr:rowOff>
    </xdr:from>
    <xdr:to>
      <xdr:col>19</xdr:col>
      <xdr:colOff>644525</xdr:colOff>
      <xdr:row>38</xdr:row>
      <xdr:rowOff>134031</xdr:rowOff>
    </xdr:to>
    <xdr:cxnSp macro="">
      <xdr:nvCxnSpPr>
        <xdr:cNvPr id="500" name="直線コネクタ 499"/>
        <xdr:cNvCxnSpPr/>
      </xdr:nvCxnSpPr>
      <xdr:spPr>
        <a:xfrm>
          <a:off x="12814300" y="6638771"/>
          <a:ext cx="889000" cy="1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88553</xdr:rowOff>
    </xdr:from>
    <xdr:to>
      <xdr:col>23</xdr:col>
      <xdr:colOff>568325</xdr:colOff>
      <xdr:row>39</xdr:row>
      <xdr:rowOff>18703</xdr:rowOff>
    </xdr:to>
    <xdr:sp macro="" textlink="">
      <xdr:nvSpPr>
        <xdr:cNvPr id="510" name="円/楕円 509"/>
        <xdr:cNvSpPr/>
      </xdr:nvSpPr>
      <xdr:spPr>
        <a:xfrm>
          <a:off x="162687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313932" cy="259045"/>
    <xdr:sp macro="" textlink="">
      <xdr:nvSpPr>
        <xdr:cNvPr id="511" name="災害復旧事業費該当値テキスト"/>
        <xdr:cNvSpPr txBox="1"/>
      </xdr:nvSpPr>
      <xdr:spPr>
        <a:xfrm>
          <a:off x="16370300" y="653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87912</xdr:rowOff>
    </xdr:from>
    <xdr:to>
      <xdr:col>22</xdr:col>
      <xdr:colOff>415925</xdr:colOff>
      <xdr:row>39</xdr:row>
      <xdr:rowOff>18062</xdr:rowOff>
    </xdr:to>
    <xdr:sp macro="" textlink="">
      <xdr:nvSpPr>
        <xdr:cNvPr id="512" name="円/楕円 511"/>
        <xdr:cNvSpPr/>
      </xdr:nvSpPr>
      <xdr:spPr>
        <a:xfrm>
          <a:off x="15430500" y="66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9189</xdr:rowOff>
    </xdr:from>
    <xdr:ext cx="378565" cy="259045"/>
    <xdr:sp macro="" textlink="">
      <xdr:nvSpPr>
        <xdr:cNvPr id="513" name="テキスト ボックス 512"/>
        <xdr:cNvSpPr txBox="1"/>
      </xdr:nvSpPr>
      <xdr:spPr>
        <a:xfrm>
          <a:off x="15292017" y="669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79573</xdr:rowOff>
    </xdr:from>
    <xdr:to>
      <xdr:col>21</xdr:col>
      <xdr:colOff>212725</xdr:colOff>
      <xdr:row>39</xdr:row>
      <xdr:rowOff>9723</xdr:rowOff>
    </xdr:to>
    <xdr:sp macro="" textlink="">
      <xdr:nvSpPr>
        <xdr:cNvPr id="514" name="円/楕円 513"/>
        <xdr:cNvSpPr/>
      </xdr:nvSpPr>
      <xdr:spPr>
        <a:xfrm>
          <a:off x="14541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850</xdr:rowOff>
    </xdr:from>
    <xdr:ext cx="469744" cy="259045"/>
    <xdr:sp macro="" textlink="">
      <xdr:nvSpPr>
        <xdr:cNvPr id="515" name="テキスト ボックス 514"/>
        <xdr:cNvSpPr txBox="1"/>
      </xdr:nvSpPr>
      <xdr:spPr>
        <a:xfrm>
          <a:off x="14357427" y="668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83231</xdr:rowOff>
    </xdr:from>
    <xdr:to>
      <xdr:col>20</xdr:col>
      <xdr:colOff>9525</xdr:colOff>
      <xdr:row>39</xdr:row>
      <xdr:rowOff>13381</xdr:rowOff>
    </xdr:to>
    <xdr:sp macro="" textlink="">
      <xdr:nvSpPr>
        <xdr:cNvPr id="516" name="円/楕円 515"/>
        <xdr:cNvSpPr/>
      </xdr:nvSpPr>
      <xdr:spPr>
        <a:xfrm>
          <a:off x="13652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4508</xdr:rowOff>
    </xdr:from>
    <xdr:ext cx="469744" cy="259045"/>
    <xdr:sp macro="" textlink="">
      <xdr:nvSpPr>
        <xdr:cNvPr id="517" name="テキスト ボックス 516"/>
        <xdr:cNvSpPr txBox="1"/>
      </xdr:nvSpPr>
      <xdr:spPr>
        <a:xfrm>
          <a:off x="13468427" y="669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72871</xdr:rowOff>
    </xdr:from>
    <xdr:to>
      <xdr:col>18</xdr:col>
      <xdr:colOff>492125</xdr:colOff>
      <xdr:row>39</xdr:row>
      <xdr:rowOff>3021</xdr:rowOff>
    </xdr:to>
    <xdr:sp macro="" textlink="">
      <xdr:nvSpPr>
        <xdr:cNvPr id="518" name="円/楕円 517"/>
        <xdr:cNvSpPr/>
      </xdr:nvSpPr>
      <xdr:spPr>
        <a:xfrm>
          <a:off x="12763500" y="65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165598</xdr:rowOff>
    </xdr:from>
    <xdr:ext cx="469744" cy="259045"/>
    <xdr:sp macro="" textlink="">
      <xdr:nvSpPr>
        <xdr:cNvPr id="519" name="テキスト ボックス 518"/>
        <xdr:cNvSpPr txBox="1"/>
      </xdr:nvSpPr>
      <xdr:spPr>
        <a:xfrm>
          <a:off x="12579427" y="668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80150</xdr:rowOff>
    </xdr:from>
    <xdr:to>
      <xdr:col>23</xdr:col>
      <xdr:colOff>517525</xdr:colOff>
      <xdr:row>77</xdr:row>
      <xdr:rowOff>127648</xdr:rowOff>
    </xdr:to>
    <xdr:cxnSp macro="">
      <xdr:nvCxnSpPr>
        <xdr:cNvPr id="601" name="直線コネクタ 600"/>
        <xdr:cNvCxnSpPr/>
      </xdr:nvCxnSpPr>
      <xdr:spPr>
        <a:xfrm flipV="1">
          <a:off x="15481300" y="13281800"/>
          <a:ext cx="838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96833</xdr:rowOff>
    </xdr:from>
    <xdr:to>
      <xdr:col>22</xdr:col>
      <xdr:colOff>365125</xdr:colOff>
      <xdr:row>77</xdr:row>
      <xdr:rowOff>127648</xdr:rowOff>
    </xdr:to>
    <xdr:cxnSp macro="">
      <xdr:nvCxnSpPr>
        <xdr:cNvPr id="604" name="直線コネクタ 603"/>
        <xdr:cNvCxnSpPr/>
      </xdr:nvCxnSpPr>
      <xdr:spPr>
        <a:xfrm>
          <a:off x="14592300" y="13298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83789</xdr:rowOff>
    </xdr:from>
    <xdr:to>
      <xdr:col>21</xdr:col>
      <xdr:colOff>161925</xdr:colOff>
      <xdr:row>77</xdr:row>
      <xdr:rowOff>96833</xdr:rowOff>
    </xdr:to>
    <xdr:cxnSp macro="">
      <xdr:nvCxnSpPr>
        <xdr:cNvPr id="607" name="直線コネクタ 606"/>
        <xdr:cNvCxnSpPr/>
      </xdr:nvCxnSpPr>
      <xdr:spPr>
        <a:xfrm>
          <a:off x="13703300" y="13285439"/>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61981</xdr:rowOff>
    </xdr:from>
    <xdr:to>
      <xdr:col>19</xdr:col>
      <xdr:colOff>644525</xdr:colOff>
      <xdr:row>77</xdr:row>
      <xdr:rowOff>83789</xdr:rowOff>
    </xdr:to>
    <xdr:cxnSp macro="">
      <xdr:nvCxnSpPr>
        <xdr:cNvPr id="610" name="直線コネクタ 609"/>
        <xdr:cNvCxnSpPr/>
      </xdr:nvCxnSpPr>
      <xdr:spPr>
        <a:xfrm>
          <a:off x="12814300" y="1326363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29350</xdr:rowOff>
    </xdr:from>
    <xdr:to>
      <xdr:col>23</xdr:col>
      <xdr:colOff>568325</xdr:colOff>
      <xdr:row>77</xdr:row>
      <xdr:rowOff>130950</xdr:rowOff>
    </xdr:to>
    <xdr:sp macro="" textlink="">
      <xdr:nvSpPr>
        <xdr:cNvPr id="620" name="円/楕円 619"/>
        <xdr:cNvSpPr/>
      </xdr:nvSpPr>
      <xdr:spPr>
        <a:xfrm>
          <a:off x="162687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7777</xdr:rowOff>
    </xdr:from>
    <xdr:ext cx="534377" cy="259045"/>
    <xdr:sp macro="" textlink="">
      <xdr:nvSpPr>
        <xdr:cNvPr id="621" name="公債費該当値テキスト"/>
        <xdr:cNvSpPr txBox="1"/>
      </xdr:nvSpPr>
      <xdr:spPr>
        <a:xfrm>
          <a:off x="16370300" y="132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76848</xdr:rowOff>
    </xdr:from>
    <xdr:to>
      <xdr:col>22</xdr:col>
      <xdr:colOff>415925</xdr:colOff>
      <xdr:row>78</xdr:row>
      <xdr:rowOff>6998</xdr:rowOff>
    </xdr:to>
    <xdr:sp macro="" textlink="">
      <xdr:nvSpPr>
        <xdr:cNvPr id="622" name="円/楕円 621"/>
        <xdr:cNvSpPr/>
      </xdr:nvSpPr>
      <xdr:spPr>
        <a:xfrm>
          <a:off x="15430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169575</xdr:rowOff>
    </xdr:from>
    <xdr:ext cx="534377" cy="259045"/>
    <xdr:sp macro="" textlink="">
      <xdr:nvSpPr>
        <xdr:cNvPr id="623" name="テキスト ボックス 622"/>
        <xdr:cNvSpPr txBox="1"/>
      </xdr:nvSpPr>
      <xdr:spPr>
        <a:xfrm>
          <a:off x="15214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46033</xdr:rowOff>
    </xdr:from>
    <xdr:to>
      <xdr:col>21</xdr:col>
      <xdr:colOff>212725</xdr:colOff>
      <xdr:row>77</xdr:row>
      <xdr:rowOff>147633</xdr:rowOff>
    </xdr:to>
    <xdr:sp macro="" textlink="">
      <xdr:nvSpPr>
        <xdr:cNvPr id="624" name="円/楕円 623"/>
        <xdr:cNvSpPr/>
      </xdr:nvSpPr>
      <xdr:spPr>
        <a:xfrm>
          <a:off x="14541500" y="132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138760</xdr:rowOff>
    </xdr:from>
    <xdr:ext cx="534377" cy="259045"/>
    <xdr:sp macro="" textlink="">
      <xdr:nvSpPr>
        <xdr:cNvPr id="625" name="テキスト ボックス 624"/>
        <xdr:cNvSpPr txBox="1"/>
      </xdr:nvSpPr>
      <xdr:spPr>
        <a:xfrm>
          <a:off x="14325111" y="13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32989</xdr:rowOff>
    </xdr:from>
    <xdr:to>
      <xdr:col>20</xdr:col>
      <xdr:colOff>9525</xdr:colOff>
      <xdr:row>77</xdr:row>
      <xdr:rowOff>134589</xdr:rowOff>
    </xdr:to>
    <xdr:sp macro="" textlink="">
      <xdr:nvSpPr>
        <xdr:cNvPr id="626" name="円/楕円 625"/>
        <xdr:cNvSpPr/>
      </xdr:nvSpPr>
      <xdr:spPr>
        <a:xfrm>
          <a:off x="13652500" y="132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125716</xdr:rowOff>
    </xdr:from>
    <xdr:ext cx="534377" cy="259045"/>
    <xdr:sp macro="" textlink="">
      <xdr:nvSpPr>
        <xdr:cNvPr id="627" name="テキスト ボックス 626"/>
        <xdr:cNvSpPr txBox="1"/>
      </xdr:nvSpPr>
      <xdr:spPr>
        <a:xfrm>
          <a:off x="13436111" y="133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11181</xdr:rowOff>
    </xdr:from>
    <xdr:to>
      <xdr:col>18</xdr:col>
      <xdr:colOff>492125</xdr:colOff>
      <xdr:row>77</xdr:row>
      <xdr:rowOff>112781</xdr:rowOff>
    </xdr:to>
    <xdr:sp macro="" textlink="">
      <xdr:nvSpPr>
        <xdr:cNvPr id="628" name="円/楕円 627"/>
        <xdr:cNvSpPr/>
      </xdr:nvSpPr>
      <xdr:spPr>
        <a:xfrm>
          <a:off x="12763500" y="132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103908</xdr:rowOff>
    </xdr:from>
    <xdr:ext cx="534377" cy="259045"/>
    <xdr:sp macro="" textlink="">
      <xdr:nvSpPr>
        <xdr:cNvPr id="629" name="テキスト ボックス 628"/>
        <xdr:cNvSpPr txBox="1"/>
      </xdr:nvSpPr>
      <xdr:spPr>
        <a:xfrm>
          <a:off x="12547111" y="13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46859</xdr:rowOff>
    </xdr:from>
    <xdr:to>
      <xdr:col>23</xdr:col>
      <xdr:colOff>517525</xdr:colOff>
      <xdr:row>95</xdr:row>
      <xdr:rowOff>167115</xdr:rowOff>
    </xdr:to>
    <xdr:cxnSp macro="">
      <xdr:nvCxnSpPr>
        <xdr:cNvPr id="654" name="直線コネクタ 653"/>
        <xdr:cNvCxnSpPr/>
      </xdr:nvCxnSpPr>
      <xdr:spPr>
        <a:xfrm flipV="1">
          <a:off x="15481300" y="15648809"/>
          <a:ext cx="838200" cy="80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77446</xdr:rowOff>
    </xdr:from>
    <xdr:to>
      <xdr:col>22</xdr:col>
      <xdr:colOff>365125</xdr:colOff>
      <xdr:row>95</xdr:row>
      <xdr:rowOff>167115</xdr:rowOff>
    </xdr:to>
    <xdr:cxnSp macro="">
      <xdr:nvCxnSpPr>
        <xdr:cNvPr id="657" name="直線コネクタ 656"/>
        <xdr:cNvCxnSpPr/>
      </xdr:nvCxnSpPr>
      <xdr:spPr>
        <a:xfrm>
          <a:off x="14592300" y="16365196"/>
          <a:ext cx="889000" cy="8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77446</xdr:rowOff>
    </xdr:from>
    <xdr:to>
      <xdr:col>21</xdr:col>
      <xdr:colOff>161925</xdr:colOff>
      <xdr:row>96</xdr:row>
      <xdr:rowOff>122115</xdr:rowOff>
    </xdr:to>
    <xdr:cxnSp macro="">
      <xdr:nvCxnSpPr>
        <xdr:cNvPr id="660" name="直線コネクタ 659"/>
        <xdr:cNvCxnSpPr/>
      </xdr:nvCxnSpPr>
      <xdr:spPr>
        <a:xfrm flipV="1">
          <a:off x="13703300" y="16365196"/>
          <a:ext cx="889000" cy="2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7951</xdr:rowOff>
    </xdr:from>
    <xdr:to>
      <xdr:col>19</xdr:col>
      <xdr:colOff>644525</xdr:colOff>
      <xdr:row>96</xdr:row>
      <xdr:rowOff>122115</xdr:rowOff>
    </xdr:to>
    <xdr:cxnSp macro="">
      <xdr:nvCxnSpPr>
        <xdr:cNvPr id="663" name="直線コネクタ 662"/>
        <xdr:cNvCxnSpPr/>
      </xdr:nvCxnSpPr>
      <xdr:spPr>
        <a:xfrm>
          <a:off x="12814300" y="16467151"/>
          <a:ext cx="889000" cy="1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167509</xdr:rowOff>
    </xdr:from>
    <xdr:to>
      <xdr:col>23</xdr:col>
      <xdr:colOff>568325</xdr:colOff>
      <xdr:row>91</xdr:row>
      <xdr:rowOff>97659</xdr:rowOff>
    </xdr:to>
    <xdr:sp macro="" textlink="">
      <xdr:nvSpPr>
        <xdr:cNvPr id="673" name="円/楕円 672"/>
        <xdr:cNvSpPr/>
      </xdr:nvSpPr>
      <xdr:spPr>
        <a:xfrm>
          <a:off x="16268700" y="1559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82436</xdr:rowOff>
    </xdr:from>
    <xdr:ext cx="599010" cy="259045"/>
    <xdr:sp macro="" textlink="">
      <xdr:nvSpPr>
        <xdr:cNvPr id="674" name="積立金該当値テキスト"/>
        <xdr:cNvSpPr txBox="1"/>
      </xdr:nvSpPr>
      <xdr:spPr>
        <a:xfrm>
          <a:off x="16370300" y="155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116315</xdr:rowOff>
    </xdr:from>
    <xdr:to>
      <xdr:col>22</xdr:col>
      <xdr:colOff>415925</xdr:colOff>
      <xdr:row>96</xdr:row>
      <xdr:rowOff>46465</xdr:rowOff>
    </xdr:to>
    <xdr:sp macro="" textlink="">
      <xdr:nvSpPr>
        <xdr:cNvPr id="675" name="円/楕円 674"/>
        <xdr:cNvSpPr/>
      </xdr:nvSpPr>
      <xdr:spPr>
        <a:xfrm>
          <a:off x="15430500" y="164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62992</xdr:rowOff>
    </xdr:from>
    <xdr:ext cx="534377" cy="259045"/>
    <xdr:sp macro="" textlink="">
      <xdr:nvSpPr>
        <xdr:cNvPr id="676" name="テキスト ボックス 675"/>
        <xdr:cNvSpPr txBox="1"/>
      </xdr:nvSpPr>
      <xdr:spPr>
        <a:xfrm>
          <a:off x="15214111" y="161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26646</xdr:rowOff>
    </xdr:from>
    <xdr:to>
      <xdr:col>21</xdr:col>
      <xdr:colOff>212725</xdr:colOff>
      <xdr:row>95</xdr:row>
      <xdr:rowOff>128246</xdr:rowOff>
    </xdr:to>
    <xdr:sp macro="" textlink="">
      <xdr:nvSpPr>
        <xdr:cNvPr id="677" name="円/楕円 676"/>
        <xdr:cNvSpPr/>
      </xdr:nvSpPr>
      <xdr:spPr>
        <a:xfrm>
          <a:off x="14541500" y="16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144773</xdr:rowOff>
    </xdr:from>
    <xdr:ext cx="534377" cy="259045"/>
    <xdr:sp macro="" textlink="">
      <xdr:nvSpPr>
        <xdr:cNvPr id="678" name="テキスト ボックス 677"/>
        <xdr:cNvSpPr txBox="1"/>
      </xdr:nvSpPr>
      <xdr:spPr>
        <a:xfrm>
          <a:off x="14325111" y="16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71315</xdr:rowOff>
    </xdr:from>
    <xdr:to>
      <xdr:col>20</xdr:col>
      <xdr:colOff>9525</xdr:colOff>
      <xdr:row>97</xdr:row>
      <xdr:rowOff>1465</xdr:rowOff>
    </xdr:to>
    <xdr:sp macro="" textlink="">
      <xdr:nvSpPr>
        <xdr:cNvPr id="679" name="円/楕円 678"/>
        <xdr:cNvSpPr/>
      </xdr:nvSpPr>
      <xdr:spPr>
        <a:xfrm>
          <a:off x="13652500" y="16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164042</xdr:rowOff>
    </xdr:from>
    <xdr:ext cx="534377" cy="259045"/>
    <xdr:sp macro="" textlink="">
      <xdr:nvSpPr>
        <xdr:cNvPr id="680" name="テキスト ボックス 679"/>
        <xdr:cNvSpPr txBox="1"/>
      </xdr:nvSpPr>
      <xdr:spPr>
        <a:xfrm>
          <a:off x="13436111" y="166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128601</xdr:rowOff>
    </xdr:from>
    <xdr:to>
      <xdr:col>18</xdr:col>
      <xdr:colOff>492125</xdr:colOff>
      <xdr:row>96</xdr:row>
      <xdr:rowOff>58751</xdr:rowOff>
    </xdr:to>
    <xdr:sp macro="" textlink="">
      <xdr:nvSpPr>
        <xdr:cNvPr id="681" name="円/楕円 680"/>
        <xdr:cNvSpPr/>
      </xdr:nvSpPr>
      <xdr:spPr>
        <a:xfrm>
          <a:off x="12763500" y="164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75278</xdr:rowOff>
    </xdr:from>
    <xdr:ext cx="534377" cy="259045"/>
    <xdr:sp macro="" textlink="">
      <xdr:nvSpPr>
        <xdr:cNvPr id="682" name="テキスト ボックス 681"/>
        <xdr:cNvSpPr txBox="1"/>
      </xdr:nvSpPr>
      <xdr:spPr>
        <a:xfrm>
          <a:off x="12547111" y="161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78239</xdr:rowOff>
    </xdr:from>
    <xdr:to>
      <xdr:col>32</xdr:col>
      <xdr:colOff>187325</xdr:colOff>
      <xdr:row>39</xdr:row>
      <xdr:rowOff>86469</xdr:rowOff>
    </xdr:to>
    <xdr:cxnSp macro="">
      <xdr:nvCxnSpPr>
        <xdr:cNvPr id="713" name="直線コネクタ 712"/>
        <xdr:cNvCxnSpPr/>
      </xdr:nvCxnSpPr>
      <xdr:spPr>
        <a:xfrm flipV="1">
          <a:off x="21323300" y="676478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86469</xdr:rowOff>
    </xdr:from>
    <xdr:to>
      <xdr:col>31</xdr:col>
      <xdr:colOff>34925</xdr:colOff>
      <xdr:row>39</xdr:row>
      <xdr:rowOff>87057</xdr:rowOff>
    </xdr:to>
    <xdr:cxnSp macro="">
      <xdr:nvCxnSpPr>
        <xdr:cNvPr id="716" name="直線コネクタ 715"/>
        <xdr:cNvCxnSpPr/>
      </xdr:nvCxnSpPr>
      <xdr:spPr>
        <a:xfrm flipV="1">
          <a:off x="20434300" y="6773019"/>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87057</xdr:rowOff>
    </xdr:from>
    <xdr:to>
      <xdr:col>29</xdr:col>
      <xdr:colOff>517525</xdr:colOff>
      <xdr:row>39</xdr:row>
      <xdr:rowOff>87547</xdr:rowOff>
    </xdr:to>
    <xdr:cxnSp macro="">
      <xdr:nvCxnSpPr>
        <xdr:cNvPr id="719" name="直線コネクタ 718"/>
        <xdr:cNvCxnSpPr/>
      </xdr:nvCxnSpPr>
      <xdr:spPr>
        <a:xfrm flipV="1">
          <a:off x="19545300" y="67736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87383</xdr:rowOff>
    </xdr:from>
    <xdr:to>
      <xdr:col>28</xdr:col>
      <xdr:colOff>314325</xdr:colOff>
      <xdr:row>39</xdr:row>
      <xdr:rowOff>87547</xdr:rowOff>
    </xdr:to>
    <xdr:cxnSp macro="">
      <xdr:nvCxnSpPr>
        <xdr:cNvPr id="722" name="直線コネクタ 721"/>
        <xdr:cNvCxnSpPr/>
      </xdr:nvCxnSpPr>
      <xdr:spPr>
        <a:xfrm>
          <a:off x="18656300" y="677393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27439</xdr:rowOff>
    </xdr:from>
    <xdr:to>
      <xdr:col>32</xdr:col>
      <xdr:colOff>238125</xdr:colOff>
      <xdr:row>39</xdr:row>
      <xdr:rowOff>129039</xdr:rowOff>
    </xdr:to>
    <xdr:sp macro="" textlink="">
      <xdr:nvSpPr>
        <xdr:cNvPr id="732" name="円/楕円 731"/>
        <xdr:cNvSpPr/>
      </xdr:nvSpPr>
      <xdr:spPr>
        <a:xfrm>
          <a:off x="22110700" y="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113816</xdr:rowOff>
    </xdr:from>
    <xdr:ext cx="378565" cy="259045"/>
    <xdr:sp macro="" textlink="">
      <xdr:nvSpPr>
        <xdr:cNvPr id="733" name="投資及び出資金該当値テキスト"/>
        <xdr:cNvSpPr txBox="1"/>
      </xdr:nvSpPr>
      <xdr:spPr>
        <a:xfrm>
          <a:off x="22212300" y="662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35669</xdr:rowOff>
    </xdr:from>
    <xdr:to>
      <xdr:col>31</xdr:col>
      <xdr:colOff>85725</xdr:colOff>
      <xdr:row>39</xdr:row>
      <xdr:rowOff>137269</xdr:rowOff>
    </xdr:to>
    <xdr:sp macro="" textlink="">
      <xdr:nvSpPr>
        <xdr:cNvPr id="734" name="円/楕円 733"/>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128396</xdr:rowOff>
    </xdr:from>
    <xdr:ext cx="378565" cy="259045"/>
    <xdr:sp macro="" textlink="">
      <xdr:nvSpPr>
        <xdr:cNvPr id="735" name="テキスト ボックス 734"/>
        <xdr:cNvSpPr txBox="1"/>
      </xdr:nvSpPr>
      <xdr:spPr>
        <a:xfrm>
          <a:off x="21134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36257</xdr:rowOff>
    </xdr:from>
    <xdr:to>
      <xdr:col>29</xdr:col>
      <xdr:colOff>568325</xdr:colOff>
      <xdr:row>39</xdr:row>
      <xdr:rowOff>137857</xdr:rowOff>
    </xdr:to>
    <xdr:sp macro="" textlink="">
      <xdr:nvSpPr>
        <xdr:cNvPr id="736" name="円/楕円 735"/>
        <xdr:cNvSpPr/>
      </xdr:nvSpPr>
      <xdr:spPr>
        <a:xfrm>
          <a:off x="2038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128984</xdr:rowOff>
    </xdr:from>
    <xdr:ext cx="378565" cy="259045"/>
    <xdr:sp macro="" textlink="">
      <xdr:nvSpPr>
        <xdr:cNvPr id="737" name="テキスト ボックス 736"/>
        <xdr:cNvSpPr txBox="1"/>
      </xdr:nvSpPr>
      <xdr:spPr>
        <a:xfrm>
          <a:off x="20245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36747</xdr:rowOff>
    </xdr:from>
    <xdr:to>
      <xdr:col>28</xdr:col>
      <xdr:colOff>365125</xdr:colOff>
      <xdr:row>39</xdr:row>
      <xdr:rowOff>138347</xdr:rowOff>
    </xdr:to>
    <xdr:sp macro="" textlink="">
      <xdr:nvSpPr>
        <xdr:cNvPr id="738" name="円/楕円 737"/>
        <xdr:cNvSpPr/>
      </xdr:nvSpPr>
      <xdr:spPr>
        <a:xfrm>
          <a:off x="19494500" y="67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129474</xdr:rowOff>
    </xdr:from>
    <xdr:ext cx="378565" cy="259045"/>
    <xdr:sp macro="" textlink="">
      <xdr:nvSpPr>
        <xdr:cNvPr id="739" name="テキスト ボックス 738"/>
        <xdr:cNvSpPr txBox="1"/>
      </xdr:nvSpPr>
      <xdr:spPr>
        <a:xfrm>
          <a:off x="19356017" y="6816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36583</xdr:rowOff>
    </xdr:from>
    <xdr:to>
      <xdr:col>27</xdr:col>
      <xdr:colOff>161925</xdr:colOff>
      <xdr:row>39</xdr:row>
      <xdr:rowOff>138183</xdr:rowOff>
    </xdr:to>
    <xdr:sp macro="" textlink="">
      <xdr:nvSpPr>
        <xdr:cNvPr id="740" name="円/楕円 739"/>
        <xdr:cNvSpPr/>
      </xdr:nvSpPr>
      <xdr:spPr>
        <a:xfrm>
          <a:off x="18605500" y="6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129310</xdr:rowOff>
    </xdr:from>
    <xdr:ext cx="378565" cy="259045"/>
    <xdr:sp macro="" textlink="">
      <xdr:nvSpPr>
        <xdr:cNvPr id="741" name="テキスト ボックス 740"/>
        <xdr:cNvSpPr txBox="1"/>
      </xdr:nvSpPr>
      <xdr:spPr>
        <a:xfrm>
          <a:off x="18467017" y="681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122075</xdr:rowOff>
    </xdr:from>
    <xdr:to>
      <xdr:col>32</xdr:col>
      <xdr:colOff>187325</xdr:colOff>
      <xdr:row>58</xdr:row>
      <xdr:rowOff>126121</xdr:rowOff>
    </xdr:to>
    <xdr:cxnSp macro="">
      <xdr:nvCxnSpPr>
        <xdr:cNvPr id="768" name="直線コネクタ 767"/>
        <xdr:cNvCxnSpPr/>
      </xdr:nvCxnSpPr>
      <xdr:spPr>
        <a:xfrm flipV="1">
          <a:off x="21323300" y="10066175"/>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126121</xdr:rowOff>
    </xdr:from>
    <xdr:to>
      <xdr:col>31</xdr:col>
      <xdr:colOff>34925</xdr:colOff>
      <xdr:row>58</xdr:row>
      <xdr:rowOff>128659</xdr:rowOff>
    </xdr:to>
    <xdr:cxnSp macro="">
      <xdr:nvCxnSpPr>
        <xdr:cNvPr id="771" name="直線コネクタ 770"/>
        <xdr:cNvCxnSpPr/>
      </xdr:nvCxnSpPr>
      <xdr:spPr>
        <a:xfrm flipV="1">
          <a:off x="20434300" y="10070221"/>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128659</xdr:rowOff>
    </xdr:from>
    <xdr:to>
      <xdr:col>29</xdr:col>
      <xdr:colOff>517525</xdr:colOff>
      <xdr:row>58</xdr:row>
      <xdr:rowOff>128681</xdr:rowOff>
    </xdr:to>
    <xdr:cxnSp macro="">
      <xdr:nvCxnSpPr>
        <xdr:cNvPr id="774" name="直線コネクタ 773"/>
        <xdr:cNvCxnSpPr/>
      </xdr:nvCxnSpPr>
      <xdr:spPr>
        <a:xfrm flipV="1">
          <a:off x="19545300" y="1007275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128681</xdr:rowOff>
    </xdr:from>
    <xdr:to>
      <xdr:col>28</xdr:col>
      <xdr:colOff>314325</xdr:colOff>
      <xdr:row>58</xdr:row>
      <xdr:rowOff>128727</xdr:rowOff>
    </xdr:to>
    <xdr:cxnSp macro="">
      <xdr:nvCxnSpPr>
        <xdr:cNvPr id="777" name="直線コネクタ 776"/>
        <xdr:cNvCxnSpPr/>
      </xdr:nvCxnSpPr>
      <xdr:spPr>
        <a:xfrm flipV="1">
          <a:off x="18656300" y="1007278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71275</xdr:rowOff>
    </xdr:from>
    <xdr:to>
      <xdr:col>32</xdr:col>
      <xdr:colOff>238125</xdr:colOff>
      <xdr:row>59</xdr:row>
      <xdr:rowOff>1425</xdr:rowOff>
    </xdr:to>
    <xdr:sp macro="" textlink="">
      <xdr:nvSpPr>
        <xdr:cNvPr id="787" name="円/楕円 786"/>
        <xdr:cNvSpPr/>
      </xdr:nvSpPr>
      <xdr:spPr>
        <a:xfrm>
          <a:off x="221107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157652</xdr:rowOff>
    </xdr:from>
    <xdr:ext cx="378565" cy="259045"/>
    <xdr:sp macro="" textlink="">
      <xdr:nvSpPr>
        <xdr:cNvPr id="788" name="貸付金該当値テキスト"/>
        <xdr:cNvSpPr txBox="1"/>
      </xdr:nvSpPr>
      <xdr:spPr>
        <a:xfrm>
          <a:off x="22212300" y="993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75321</xdr:rowOff>
    </xdr:from>
    <xdr:to>
      <xdr:col>31</xdr:col>
      <xdr:colOff>85725</xdr:colOff>
      <xdr:row>59</xdr:row>
      <xdr:rowOff>5471</xdr:rowOff>
    </xdr:to>
    <xdr:sp macro="" textlink="">
      <xdr:nvSpPr>
        <xdr:cNvPr id="789" name="円/楕円 788"/>
        <xdr:cNvSpPr/>
      </xdr:nvSpPr>
      <xdr:spPr>
        <a:xfrm>
          <a:off x="21272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168048</xdr:rowOff>
    </xdr:from>
    <xdr:ext cx="378565" cy="259045"/>
    <xdr:sp macro="" textlink="">
      <xdr:nvSpPr>
        <xdr:cNvPr id="790" name="テキスト ボックス 789"/>
        <xdr:cNvSpPr txBox="1"/>
      </xdr:nvSpPr>
      <xdr:spPr>
        <a:xfrm>
          <a:off x="21134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77859</xdr:rowOff>
    </xdr:from>
    <xdr:to>
      <xdr:col>29</xdr:col>
      <xdr:colOff>568325</xdr:colOff>
      <xdr:row>59</xdr:row>
      <xdr:rowOff>8009</xdr:rowOff>
    </xdr:to>
    <xdr:sp macro="" textlink="">
      <xdr:nvSpPr>
        <xdr:cNvPr id="791" name="円/楕円 790"/>
        <xdr:cNvSpPr/>
      </xdr:nvSpPr>
      <xdr:spPr>
        <a:xfrm>
          <a:off x="20383500" y="100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170586</xdr:rowOff>
    </xdr:from>
    <xdr:ext cx="378565" cy="259045"/>
    <xdr:sp macro="" textlink="">
      <xdr:nvSpPr>
        <xdr:cNvPr id="792" name="テキスト ボックス 791"/>
        <xdr:cNvSpPr txBox="1"/>
      </xdr:nvSpPr>
      <xdr:spPr>
        <a:xfrm>
          <a:off x="20245017" y="1011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77881</xdr:rowOff>
    </xdr:from>
    <xdr:to>
      <xdr:col>28</xdr:col>
      <xdr:colOff>365125</xdr:colOff>
      <xdr:row>59</xdr:row>
      <xdr:rowOff>8031</xdr:rowOff>
    </xdr:to>
    <xdr:sp macro="" textlink="">
      <xdr:nvSpPr>
        <xdr:cNvPr id="793" name="円/楕円 792"/>
        <xdr:cNvSpPr/>
      </xdr:nvSpPr>
      <xdr:spPr>
        <a:xfrm>
          <a:off x="19494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170608</xdr:rowOff>
    </xdr:from>
    <xdr:ext cx="378565" cy="259045"/>
    <xdr:sp macro="" textlink="">
      <xdr:nvSpPr>
        <xdr:cNvPr id="794" name="テキスト ボックス 793"/>
        <xdr:cNvSpPr txBox="1"/>
      </xdr:nvSpPr>
      <xdr:spPr>
        <a:xfrm>
          <a:off x="19356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77927</xdr:rowOff>
    </xdr:from>
    <xdr:to>
      <xdr:col>27</xdr:col>
      <xdr:colOff>161925</xdr:colOff>
      <xdr:row>59</xdr:row>
      <xdr:rowOff>8077</xdr:rowOff>
    </xdr:to>
    <xdr:sp macro="" textlink="">
      <xdr:nvSpPr>
        <xdr:cNvPr id="795" name="円/楕円 794"/>
        <xdr:cNvSpPr/>
      </xdr:nvSpPr>
      <xdr:spPr>
        <a:xfrm>
          <a:off x="18605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170654</xdr:rowOff>
    </xdr:from>
    <xdr:ext cx="378565" cy="259045"/>
    <xdr:sp macro="" textlink="">
      <xdr:nvSpPr>
        <xdr:cNvPr id="796" name="テキスト ボックス 795"/>
        <xdr:cNvSpPr txBox="1"/>
      </xdr:nvSpPr>
      <xdr:spPr>
        <a:xfrm>
          <a:off x="18467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156502</xdr:rowOff>
    </xdr:from>
    <xdr:to>
      <xdr:col>32</xdr:col>
      <xdr:colOff>187325</xdr:colOff>
      <xdr:row>75</xdr:row>
      <xdr:rowOff>170666</xdr:rowOff>
    </xdr:to>
    <xdr:cxnSp macro="">
      <xdr:nvCxnSpPr>
        <xdr:cNvPr id="829" name="直線コネクタ 828"/>
        <xdr:cNvCxnSpPr/>
      </xdr:nvCxnSpPr>
      <xdr:spPr>
        <a:xfrm flipV="1">
          <a:off x="21323300" y="13015252"/>
          <a:ext cx="8382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170666</xdr:rowOff>
    </xdr:from>
    <xdr:to>
      <xdr:col>31</xdr:col>
      <xdr:colOff>34925</xdr:colOff>
      <xdr:row>76</xdr:row>
      <xdr:rowOff>75367</xdr:rowOff>
    </xdr:to>
    <xdr:cxnSp macro="">
      <xdr:nvCxnSpPr>
        <xdr:cNvPr id="832" name="直線コネクタ 831"/>
        <xdr:cNvCxnSpPr/>
      </xdr:nvCxnSpPr>
      <xdr:spPr>
        <a:xfrm flipV="1">
          <a:off x="20434300" y="13029416"/>
          <a:ext cx="889000" cy="7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75367</xdr:rowOff>
    </xdr:from>
    <xdr:to>
      <xdr:col>29</xdr:col>
      <xdr:colOff>517525</xdr:colOff>
      <xdr:row>76</xdr:row>
      <xdr:rowOff>80417</xdr:rowOff>
    </xdr:to>
    <xdr:cxnSp macro="">
      <xdr:nvCxnSpPr>
        <xdr:cNvPr id="835" name="直線コネクタ 834"/>
        <xdr:cNvCxnSpPr/>
      </xdr:nvCxnSpPr>
      <xdr:spPr>
        <a:xfrm flipV="1">
          <a:off x="19545300" y="13105567"/>
          <a:ext cx="889000" cy="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80417</xdr:rowOff>
    </xdr:from>
    <xdr:to>
      <xdr:col>28</xdr:col>
      <xdr:colOff>314325</xdr:colOff>
      <xdr:row>76</xdr:row>
      <xdr:rowOff>133062</xdr:rowOff>
    </xdr:to>
    <xdr:cxnSp macro="">
      <xdr:nvCxnSpPr>
        <xdr:cNvPr id="838" name="直線コネクタ 837"/>
        <xdr:cNvCxnSpPr/>
      </xdr:nvCxnSpPr>
      <xdr:spPr>
        <a:xfrm flipV="1">
          <a:off x="18656300" y="13110617"/>
          <a:ext cx="889000" cy="5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105702</xdr:rowOff>
    </xdr:from>
    <xdr:to>
      <xdr:col>32</xdr:col>
      <xdr:colOff>238125</xdr:colOff>
      <xdr:row>76</xdr:row>
      <xdr:rowOff>35852</xdr:rowOff>
    </xdr:to>
    <xdr:sp macro="" textlink="">
      <xdr:nvSpPr>
        <xdr:cNvPr id="848" name="円/楕円 847"/>
        <xdr:cNvSpPr/>
      </xdr:nvSpPr>
      <xdr:spPr>
        <a:xfrm>
          <a:off x="22110700" y="12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84129</xdr:rowOff>
    </xdr:from>
    <xdr:ext cx="534377" cy="259045"/>
    <xdr:sp macro="" textlink="">
      <xdr:nvSpPr>
        <xdr:cNvPr id="849" name="繰出金該当値テキスト"/>
        <xdr:cNvSpPr txBox="1"/>
      </xdr:nvSpPr>
      <xdr:spPr>
        <a:xfrm>
          <a:off x="22212300" y="129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119866</xdr:rowOff>
    </xdr:from>
    <xdr:to>
      <xdr:col>31</xdr:col>
      <xdr:colOff>85725</xdr:colOff>
      <xdr:row>76</xdr:row>
      <xdr:rowOff>50016</xdr:rowOff>
    </xdr:to>
    <xdr:sp macro="" textlink="">
      <xdr:nvSpPr>
        <xdr:cNvPr id="850" name="円/楕円 849"/>
        <xdr:cNvSpPr/>
      </xdr:nvSpPr>
      <xdr:spPr>
        <a:xfrm>
          <a:off x="21272500" y="1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41143</xdr:rowOff>
    </xdr:from>
    <xdr:ext cx="534377" cy="259045"/>
    <xdr:sp macro="" textlink="">
      <xdr:nvSpPr>
        <xdr:cNvPr id="851" name="テキスト ボックス 850"/>
        <xdr:cNvSpPr txBox="1"/>
      </xdr:nvSpPr>
      <xdr:spPr>
        <a:xfrm>
          <a:off x="21056111" y="130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24567</xdr:rowOff>
    </xdr:from>
    <xdr:to>
      <xdr:col>29</xdr:col>
      <xdr:colOff>568325</xdr:colOff>
      <xdr:row>76</xdr:row>
      <xdr:rowOff>126167</xdr:rowOff>
    </xdr:to>
    <xdr:sp macro="" textlink="">
      <xdr:nvSpPr>
        <xdr:cNvPr id="852" name="円/楕円 851"/>
        <xdr:cNvSpPr/>
      </xdr:nvSpPr>
      <xdr:spPr>
        <a:xfrm>
          <a:off x="20383500" y="1305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117294</xdr:rowOff>
    </xdr:from>
    <xdr:ext cx="534377" cy="259045"/>
    <xdr:sp macro="" textlink="">
      <xdr:nvSpPr>
        <xdr:cNvPr id="853" name="テキスト ボックス 852"/>
        <xdr:cNvSpPr txBox="1"/>
      </xdr:nvSpPr>
      <xdr:spPr>
        <a:xfrm>
          <a:off x="20167111" y="131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29617</xdr:rowOff>
    </xdr:from>
    <xdr:to>
      <xdr:col>28</xdr:col>
      <xdr:colOff>365125</xdr:colOff>
      <xdr:row>76</xdr:row>
      <xdr:rowOff>131217</xdr:rowOff>
    </xdr:to>
    <xdr:sp macro="" textlink="">
      <xdr:nvSpPr>
        <xdr:cNvPr id="854" name="円/楕円 853"/>
        <xdr:cNvSpPr/>
      </xdr:nvSpPr>
      <xdr:spPr>
        <a:xfrm>
          <a:off x="19494500" y="130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122344</xdr:rowOff>
    </xdr:from>
    <xdr:ext cx="534377" cy="259045"/>
    <xdr:sp macro="" textlink="">
      <xdr:nvSpPr>
        <xdr:cNvPr id="855" name="テキスト ボックス 854"/>
        <xdr:cNvSpPr txBox="1"/>
      </xdr:nvSpPr>
      <xdr:spPr>
        <a:xfrm>
          <a:off x="19278111" y="131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82262</xdr:rowOff>
    </xdr:from>
    <xdr:to>
      <xdr:col>27</xdr:col>
      <xdr:colOff>161925</xdr:colOff>
      <xdr:row>77</xdr:row>
      <xdr:rowOff>12412</xdr:rowOff>
    </xdr:to>
    <xdr:sp macro="" textlink="">
      <xdr:nvSpPr>
        <xdr:cNvPr id="856" name="円/楕円 855"/>
        <xdr:cNvSpPr/>
      </xdr:nvSpPr>
      <xdr:spPr>
        <a:xfrm>
          <a:off x="18605500" y="131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3539</xdr:rowOff>
    </xdr:from>
    <xdr:ext cx="534377" cy="259045"/>
    <xdr:sp macro="" textlink="">
      <xdr:nvSpPr>
        <xdr:cNvPr id="857" name="テキスト ボックス 856"/>
        <xdr:cNvSpPr txBox="1"/>
      </xdr:nvSpPr>
      <xdr:spPr>
        <a:xfrm>
          <a:off x="18389111" y="1320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積立金を除いて平均コストを下回っている。財政調整基金から特定目的金（公共施設等の整備資金として</a:t>
          </a:r>
          <a:r>
            <a:rPr kumimoji="1" lang="en-US" altLang="ja-JP" sz="1300">
              <a:latin typeface="ＭＳ Ｐゴシック"/>
            </a:rPr>
            <a:t>10</a:t>
          </a:r>
          <a:r>
            <a:rPr kumimoji="1" lang="ja-JP" altLang="en-US" sz="1300">
              <a:latin typeface="ＭＳ Ｐゴシック"/>
            </a:rPr>
            <a:t>億円を新規に積立）へ積み替えを行ったため、平成</a:t>
          </a:r>
          <a:r>
            <a:rPr kumimoji="1" lang="en-US" altLang="ja-JP" sz="1300">
              <a:latin typeface="ＭＳ Ｐゴシック"/>
            </a:rPr>
            <a:t>27</a:t>
          </a:r>
          <a:r>
            <a:rPr kumimoji="1" lang="ja-JP" altLang="en-US" sz="1300">
              <a:latin typeface="ＭＳ Ｐゴシック"/>
            </a:rPr>
            <a:t>年度においては突発的に増加している。災害復旧費と公債費が低く抑えられているのは、行政費用の配分としては望ましい状況であるため、特に公債費については、現状を維持できるように努めていきたい。</a:t>
          </a:r>
        </a:p>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年度から</a:t>
          </a:r>
          <a:r>
            <a:rPr kumimoji="1" lang="en-US" altLang="ja-JP" sz="1300">
              <a:latin typeface="ＭＳ Ｐゴシック"/>
            </a:rPr>
            <a:t>H26</a:t>
          </a:r>
          <a:r>
            <a:rPr kumimoji="1" lang="ja-JP" altLang="en-US" sz="1300">
              <a:latin typeface="ＭＳ Ｐゴシック"/>
            </a:rPr>
            <a:t>年度まで若者賃貸住宅等のハード整備を行ったが、平成</a:t>
          </a:r>
          <a:r>
            <a:rPr kumimoji="1" lang="en-US" altLang="ja-JP" sz="1300">
              <a:latin typeface="ＭＳ Ｐゴシック"/>
            </a:rPr>
            <a:t>27</a:t>
          </a:r>
          <a:r>
            <a:rPr kumimoji="1" lang="ja-JP" altLang="en-US" sz="1300">
              <a:latin typeface="ＭＳ Ｐゴシック"/>
            </a:rPr>
            <a:t>年度はハード事業は町道改良等の最小限に抑えられている。平成</a:t>
          </a:r>
          <a:r>
            <a:rPr kumimoji="1" lang="en-US" altLang="ja-JP" sz="1300">
              <a:latin typeface="ＭＳ Ｐゴシック"/>
            </a:rPr>
            <a:t>28</a:t>
          </a:r>
          <a:r>
            <a:rPr kumimoji="1" lang="ja-JP" altLang="en-US" sz="1300">
              <a:latin typeface="ＭＳ Ｐゴシック"/>
            </a:rPr>
            <a:t>年度についてもハード事業は増加しない見込であるが、中学校等の将来的な更新を見据えて、適正な財政計画を立てる必要がある。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岡山県奈義町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6,224
6,208
69.52
5,270,381
4,854,683
384,858
2,450,433
3,515,688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69723</xdr:rowOff>
    </xdr:from>
    <xdr:to>
      <xdr:col>6</xdr:col>
      <xdr:colOff>511175</xdr:colOff>
      <xdr:row>35</xdr:row>
      <xdr:rowOff>100203</xdr:rowOff>
    </xdr:to>
    <xdr:cxnSp macro="">
      <xdr:nvCxnSpPr>
        <xdr:cNvPr id="61" name="直線コネクタ 60"/>
        <xdr:cNvCxnSpPr/>
      </xdr:nvCxnSpPr>
      <xdr:spPr>
        <a:xfrm flipV="1">
          <a:off x="3797300" y="607047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100203</xdr:rowOff>
    </xdr:from>
    <xdr:to>
      <xdr:col>5</xdr:col>
      <xdr:colOff>358775</xdr:colOff>
      <xdr:row>35</xdr:row>
      <xdr:rowOff>146685</xdr:rowOff>
    </xdr:to>
    <xdr:cxnSp macro="">
      <xdr:nvCxnSpPr>
        <xdr:cNvPr id="64" name="直線コネクタ 63"/>
        <xdr:cNvCxnSpPr/>
      </xdr:nvCxnSpPr>
      <xdr:spPr>
        <a:xfrm flipV="1">
          <a:off x="2908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96139</xdr:rowOff>
    </xdr:from>
    <xdr:to>
      <xdr:col>4</xdr:col>
      <xdr:colOff>155575</xdr:colOff>
      <xdr:row>35</xdr:row>
      <xdr:rowOff>146685</xdr:rowOff>
    </xdr:to>
    <xdr:cxnSp macro="">
      <xdr:nvCxnSpPr>
        <xdr:cNvPr id="67" name="直線コネクタ 66"/>
        <xdr:cNvCxnSpPr/>
      </xdr:nvCxnSpPr>
      <xdr:spPr>
        <a:xfrm>
          <a:off x="2019300" y="609688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140081</xdr:rowOff>
    </xdr:from>
    <xdr:to>
      <xdr:col>2</xdr:col>
      <xdr:colOff>638175</xdr:colOff>
      <xdr:row>35</xdr:row>
      <xdr:rowOff>96139</xdr:rowOff>
    </xdr:to>
    <xdr:cxnSp macro="">
      <xdr:nvCxnSpPr>
        <xdr:cNvPr id="70" name="直線コネクタ 69"/>
        <xdr:cNvCxnSpPr/>
      </xdr:nvCxnSpPr>
      <xdr:spPr>
        <a:xfrm>
          <a:off x="1130300" y="5969381"/>
          <a:ext cx="889000" cy="1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18923</xdr:rowOff>
    </xdr:from>
    <xdr:to>
      <xdr:col>6</xdr:col>
      <xdr:colOff>561975</xdr:colOff>
      <xdr:row>35</xdr:row>
      <xdr:rowOff>120523</xdr:rowOff>
    </xdr:to>
    <xdr:sp macro="" textlink="">
      <xdr:nvSpPr>
        <xdr:cNvPr id="80" name="円/楕円 79"/>
        <xdr:cNvSpPr/>
      </xdr:nvSpPr>
      <xdr:spPr>
        <a:xfrm>
          <a:off x="45847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41800</xdr:rowOff>
    </xdr:from>
    <xdr:ext cx="534377" cy="259045"/>
    <xdr:sp macro="" textlink="">
      <xdr:nvSpPr>
        <xdr:cNvPr id="81" name="議会費該当値テキスト"/>
        <xdr:cNvSpPr txBox="1"/>
      </xdr:nvSpPr>
      <xdr:spPr>
        <a:xfrm>
          <a:off x="4686300"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49403</xdr:rowOff>
    </xdr:from>
    <xdr:to>
      <xdr:col>5</xdr:col>
      <xdr:colOff>409575</xdr:colOff>
      <xdr:row>35</xdr:row>
      <xdr:rowOff>151003</xdr:rowOff>
    </xdr:to>
    <xdr:sp macro="" textlink="">
      <xdr:nvSpPr>
        <xdr:cNvPr id="82" name="円/楕円 81"/>
        <xdr:cNvSpPr/>
      </xdr:nvSpPr>
      <xdr:spPr>
        <a:xfrm>
          <a:off x="3746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142130</xdr:rowOff>
    </xdr:from>
    <xdr:ext cx="534377" cy="259045"/>
    <xdr:sp macro="" textlink="">
      <xdr:nvSpPr>
        <xdr:cNvPr id="83" name="テキスト ボックス 82"/>
        <xdr:cNvSpPr txBox="1"/>
      </xdr:nvSpPr>
      <xdr:spPr>
        <a:xfrm>
          <a:off x="3530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95885</xdr:rowOff>
    </xdr:from>
    <xdr:to>
      <xdr:col>4</xdr:col>
      <xdr:colOff>206375</xdr:colOff>
      <xdr:row>36</xdr:row>
      <xdr:rowOff>26035</xdr:rowOff>
    </xdr:to>
    <xdr:sp macro="" textlink="">
      <xdr:nvSpPr>
        <xdr:cNvPr id="84" name="円/楕円 83"/>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17162</xdr:rowOff>
    </xdr:from>
    <xdr:ext cx="534377" cy="259045"/>
    <xdr:sp macro="" textlink="">
      <xdr:nvSpPr>
        <xdr:cNvPr id="85" name="テキスト ボックス 84"/>
        <xdr:cNvSpPr txBox="1"/>
      </xdr:nvSpPr>
      <xdr:spPr>
        <a:xfrm>
          <a:off x="2641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45339</xdr:rowOff>
    </xdr:from>
    <xdr:to>
      <xdr:col>3</xdr:col>
      <xdr:colOff>3175</xdr:colOff>
      <xdr:row>35</xdr:row>
      <xdr:rowOff>146939</xdr:rowOff>
    </xdr:to>
    <xdr:sp macro="" textlink="">
      <xdr:nvSpPr>
        <xdr:cNvPr id="86" name="円/楕円 85"/>
        <xdr:cNvSpPr/>
      </xdr:nvSpPr>
      <xdr:spPr>
        <a:xfrm>
          <a:off x="1968500" y="60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163466</xdr:rowOff>
    </xdr:from>
    <xdr:ext cx="534377" cy="259045"/>
    <xdr:sp macro="" textlink="">
      <xdr:nvSpPr>
        <xdr:cNvPr id="87" name="テキスト ボックス 86"/>
        <xdr:cNvSpPr txBox="1"/>
      </xdr:nvSpPr>
      <xdr:spPr>
        <a:xfrm>
          <a:off x="1752111" y="58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89281</xdr:rowOff>
    </xdr:from>
    <xdr:to>
      <xdr:col>1</xdr:col>
      <xdr:colOff>485775</xdr:colOff>
      <xdr:row>35</xdr:row>
      <xdr:rowOff>19431</xdr:rowOff>
    </xdr:to>
    <xdr:sp macro="" textlink="">
      <xdr:nvSpPr>
        <xdr:cNvPr id="88" name="円/楕円 87"/>
        <xdr:cNvSpPr/>
      </xdr:nvSpPr>
      <xdr:spPr>
        <a:xfrm>
          <a:off x="10795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10558</xdr:rowOff>
    </xdr:from>
    <xdr:ext cx="534377" cy="259045"/>
    <xdr:sp macro="" textlink="">
      <xdr:nvSpPr>
        <xdr:cNvPr id="89" name="テキスト ボックス 88"/>
        <xdr:cNvSpPr txBox="1"/>
      </xdr:nvSpPr>
      <xdr:spPr>
        <a:xfrm>
          <a:off x="863111" y="60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144357</xdr:rowOff>
    </xdr:from>
    <xdr:to>
      <xdr:col>6</xdr:col>
      <xdr:colOff>511175</xdr:colOff>
      <xdr:row>55</xdr:row>
      <xdr:rowOff>104946</xdr:rowOff>
    </xdr:to>
    <xdr:cxnSp macro="">
      <xdr:nvCxnSpPr>
        <xdr:cNvPr id="120" name="直線コネクタ 119"/>
        <xdr:cNvCxnSpPr/>
      </xdr:nvCxnSpPr>
      <xdr:spPr>
        <a:xfrm flipV="1">
          <a:off x="3797300" y="9231207"/>
          <a:ext cx="838200" cy="30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104946</xdr:rowOff>
    </xdr:from>
    <xdr:to>
      <xdr:col>5</xdr:col>
      <xdr:colOff>358775</xdr:colOff>
      <xdr:row>56</xdr:row>
      <xdr:rowOff>69902</xdr:rowOff>
    </xdr:to>
    <xdr:cxnSp macro="">
      <xdr:nvCxnSpPr>
        <xdr:cNvPr id="123" name="直線コネクタ 122"/>
        <xdr:cNvCxnSpPr/>
      </xdr:nvCxnSpPr>
      <xdr:spPr>
        <a:xfrm flipV="1">
          <a:off x="2908300" y="9534696"/>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69902</xdr:rowOff>
    </xdr:from>
    <xdr:to>
      <xdr:col>4</xdr:col>
      <xdr:colOff>155575</xdr:colOff>
      <xdr:row>57</xdr:row>
      <xdr:rowOff>50951</xdr:rowOff>
    </xdr:to>
    <xdr:cxnSp macro="">
      <xdr:nvCxnSpPr>
        <xdr:cNvPr id="126" name="直線コネクタ 125"/>
        <xdr:cNvCxnSpPr/>
      </xdr:nvCxnSpPr>
      <xdr:spPr>
        <a:xfrm flipV="1">
          <a:off x="2019300" y="9671102"/>
          <a:ext cx="889000" cy="1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96044</xdr:rowOff>
    </xdr:from>
    <xdr:to>
      <xdr:col>2</xdr:col>
      <xdr:colOff>638175</xdr:colOff>
      <xdr:row>57</xdr:row>
      <xdr:rowOff>50951</xdr:rowOff>
    </xdr:to>
    <xdr:cxnSp macro="">
      <xdr:nvCxnSpPr>
        <xdr:cNvPr id="129" name="直線コネクタ 128"/>
        <xdr:cNvCxnSpPr/>
      </xdr:nvCxnSpPr>
      <xdr:spPr>
        <a:xfrm>
          <a:off x="1130300" y="9697244"/>
          <a:ext cx="889000" cy="1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93557</xdr:rowOff>
    </xdr:from>
    <xdr:to>
      <xdr:col>6</xdr:col>
      <xdr:colOff>561975</xdr:colOff>
      <xdr:row>54</xdr:row>
      <xdr:rowOff>23707</xdr:rowOff>
    </xdr:to>
    <xdr:sp macro="" textlink="">
      <xdr:nvSpPr>
        <xdr:cNvPr id="139" name="円/楕円 138"/>
        <xdr:cNvSpPr/>
      </xdr:nvSpPr>
      <xdr:spPr>
        <a:xfrm>
          <a:off x="4584700" y="91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116434</xdr:rowOff>
    </xdr:from>
    <xdr:ext cx="599010" cy="259045"/>
    <xdr:sp macro="" textlink="">
      <xdr:nvSpPr>
        <xdr:cNvPr id="140" name="総務費該当値テキスト"/>
        <xdr:cNvSpPr txBox="1"/>
      </xdr:nvSpPr>
      <xdr:spPr>
        <a:xfrm>
          <a:off x="4686300" y="903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301,074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54146</xdr:rowOff>
    </xdr:from>
    <xdr:to>
      <xdr:col>5</xdr:col>
      <xdr:colOff>409575</xdr:colOff>
      <xdr:row>55</xdr:row>
      <xdr:rowOff>155746</xdr:rowOff>
    </xdr:to>
    <xdr:sp macro="" textlink="">
      <xdr:nvSpPr>
        <xdr:cNvPr id="141" name="円/楕円 140"/>
        <xdr:cNvSpPr/>
      </xdr:nvSpPr>
      <xdr:spPr>
        <a:xfrm>
          <a:off x="3746500" y="9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823</xdr:rowOff>
    </xdr:from>
    <xdr:ext cx="599010" cy="259045"/>
    <xdr:sp macro="" textlink="">
      <xdr:nvSpPr>
        <xdr:cNvPr id="142" name="テキスト ボックス 141"/>
        <xdr:cNvSpPr txBox="1"/>
      </xdr:nvSpPr>
      <xdr:spPr>
        <a:xfrm>
          <a:off x="3497794" y="92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19102</xdr:rowOff>
    </xdr:from>
    <xdr:to>
      <xdr:col>4</xdr:col>
      <xdr:colOff>206375</xdr:colOff>
      <xdr:row>56</xdr:row>
      <xdr:rowOff>120702</xdr:rowOff>
    </xdr:to>
    <xdr:sp macro="" textlink="">
      <xdr:nvSpPr>
        <xdr:cNvPr id="143" name="円/楕円 142"/>
        <xdr:cNvSpPr/>
      </xdr:nvSpPr>
      <xdr:spPr>
        <a:xfrm>
          <a:off x="2857500" y="96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137229</xdr:rowOff>
    </xdr:from>
    <xdr:ext cx="599010" cy="259045"/>
    <xdr:sp macro="" textlink="">
      <xdr:nvSpPr>
        <xdr:cNvPr id="144" name="テキスト ボックス 143"/>
        <xdr:cNvSpPr txBox="1"/>
      </xdr:nvSpPr>
      <xdr:spPr>
        <a:xfrm>
          <a:off x="2608794" y="939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xdr:rowOff>
    </xdr:from>
    <xdr:to>
      <xdr:col>3</xdr:col>
      <xdr:colOff>3175</xdr:colOff>
      <xdr:row>57</xdr:row>
      <xdr:rowOff>101751</xdr:rowOff>
    </xdr:to>
    <xdr:sp macro="" textlink="">
      <xdr:nvSpPr>
        <xdr:cNvPr id="145" name="円/楕円 144"/>
        <xdr:cNvSpPr/>
      </xdr:nvSpPr>
      <xdr:spPr>
        <a:xfrm>
          <a:off x="1968500" y="97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92878</xdr:rowOff>
    </xdr:from>
    <xdr:ext cx="599010" cy="259045"/>
    <xdr:sp macro="" textlink="">
      <xdr:nvSpPr>
        <xdr:cNvPr id="146" name="テキスト ボックス 145"/>
        <xdr:cNvSpPr txBox="1"/>
      </xdr:nvSpPr>
      <xdr:spPr>
        <a:xfrm>
          <a:off x="1719794" y="986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45244</xdr:rowOff>
    </xdr:from>
    <xdr:to>
      <xdr:col>1</xdr:col>
      <xdr:colOff>485775</xdr:colOff>
      <xdr:row>56</xdr:row>
      <xdr:rowOff>146844</xdr:rowOff>
    </xdr:to>
    <xdr:sp macro="" textlink="">
      <xdr:nvSpPr>
        <xdr:cNvPr id="147" name="円/楕円 146"/>
        <xdr:cNvSpPr/>
      </xdr:nvSpPr>
      <xdr:spPr>
        <a:xfrm>
          <a:off x="1079500" y="96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163371</xdr:rowOff>
    </xdr:from>
    <xdr:ext cx="599010" cy="259045"/>
    <xdr:sp macro="" textlink="">
      <xdr:nvSpPr>
        <xdr:cNvPr id="148" name="テキスト ボックス 147"/>
        <xdr:cNvSpPr txBox="1"/>
      </xdr:nvSpPr>
      <xdr:spPr>
        <a:xfrm>
          <a:off x="830794" y="942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150750</xdr:rowOff>
    </xdr:from>
    <xdr:to>
      <xdr:col>6</xdr:col>
      <xdr:colOff>511175</xdr:colOff>
      <xdr:row>78</xdr:row>
      <xdr:rowOff>11551</xdr:rowOff>
    </xdr:to>
    <xdr:cxnSp macro="">
      <xdr:nvCxnSpPr>
        <xdr:cNvPr id="176" name="直線コネクタ 175"/>
        <xdr:cNvCxnSpPr/>
      </xdr:nvCxnSpPr>
      <xdr:spPr>
        <a:xfrm>
          <a:off x="3797300" y="13352400"/>
          <a:ext cx="8382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150750</xdr:rowOff>
    </xdr:from>
    <xdr:to>
      <xdr:col>5</xdr:col>
      <xdr:colOff>358775</xdr:colOff>
      <xdr:row>78</xdr:row>
      <xdr:rowOff>84192</xdr:rowOff>
    </xdr:to>
    <xdr:cxnSp macro="">
      <xdr:nvCxnSpPr>
        <xdr:cNvPr id="179" name="直線コネクタ 178"/>
        <xdr:cNvCxnSpPr/>
      </xdr:nvCxnSpPr>
      <xdr:spPr>
        <a:xfrm flipV="1">
          <a:off x="2908300" y="13352400"/>
          <a:ext cx="889000" cy="10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84192</xdr:rowOff>
    </xdr:from>
    <xdr:to>
      <xdr:col>4</xdr:col>
      <xdr:colOff>155575</xdr:colOff>
      <xdr:row>78</xdr:row>
      <xdr:rowOff>89334</xdr:rowOff>
    </xdr:to>
    <xdr:cxnSp macro="">
      <xdr:nvCxnSpPr>
        <xdr:cNvPr id="182" name="直線コネクタ 181"/>
        <xdr:cNvCxnSpPr/>
      </xdr:nvCxnSpPr>
      <xdr:spPr>
        <a:xfrm flipV="1">
          <a:off x="2019300" y="1345729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2933</xdr:rowOff>
    </xdr:from>
    <xdr:to>
      <xdr:col>2</xdr:col>
      <xdr:colOff>638175</xdr:colOff>
      <xdr:row>78</xdr:row>
      <xdr:rowOff>89334</xdr:rowOff>
    </xdr:to>
    <xdr:cxnSp macro="">
      <xdr:nvCxnSpPr>
        <xdr:cNvPr id="185" name="直線コネクタ 184"/>
        <xdr:cNvCxnSpPr/>
      </xdr:nvCxnSpPr>
      <xdr:spPr>
        <a:xfrm>
          <a:off x="1130300" y="13376033"/>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132201</xdr:rowOff>
    </xdr:from>
    <xdr:to>
      <xdr:col>6</xdr:col>
      <xdr:colOff>561975</xdr:colOff>
      <xdr:row>78</xdr:row>
      <xdr:rowOff>62351</xdr:rowOff>
    </xdr:to>
    <xdr:sp macro="" textlink="">
      <xdr:nvSpPr>
        <xdr:cNvPr id="195" name="円/楕円 194"/>
        <xdr:cNvSpPr/>
      </xdr:nvSpPr>
      <xdr:spPr>
        <a:xfrm>
          <a:off x="4584700" y="133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47128</xdr:rowOff>
    </xdr:from>
    <xdr:ext cx="599010" cy="259045"/>
    <xdr:sp macro="" textlink="">
      <xdr:nvSpPr>
        <xdr:cNvPr id="196" name="民生費該当値テキスト"/>
        <xdr:cNvSpPr txBox="1"/>
      </xdr:nvSpPr>
      <xdr:spPr>
        <a:xfrm>
          <a:off x="4686300" y="1324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99950</xdr:rowOff>
    </xdr:from>
    <xdr:to>
      <xdr:col>5</xdr:col>
      <xdr:colOff>409575</xdr:colOff>
      <xdr:row>78</xdr:row>
      <xdr:rowOff>30100</xdr:rowOff>
    </xdr:to>
    <xdr:sp macro="" textlink="">
      <xdr:nvSpPr>
        <xdr:cNvPr id="197" name="円/楕円 196"/>
        <xdr:cNvSpPr/>
      </xdr:nvSpPr>
      <xdr:spPr>
        <a:xfrm>
          <a:off x="3746500" y="133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21227</xdr:rowOff>
    </xdr:from>
    <xdr:ext cx="599010" cy="259045"/>
    <xdr:sp macro="" textlink="">
      <xdr:nvSpPr>
        <xdr:cNvPr id="198" name="テキスト ボックス 197"/>
        <xdr:cNvSpPr txBox="1"/>
      </xdr:nvSpPr>
      <xdr:spPr>
        <a:xfrm>
          <a:off x="3497794" y="133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33392</xdr:rowOff>
    </xdr:from>
    <xdr:to>
      <xdr:col>4</xdr:col>
      <xdr:colOff>206375</xdr:colOff>
      <xdr:row>78</xdr:row>
      <xdr:rowOff>134992</xdr:rowOff>
    </xdr:to>
    <xdr:sp macro="" textlink="">
      <xdr:nvSpPr>
        <xdr:cNvPr id="199" name="円/楕円 198"/>
        <xdr:cNvSpPr/>
      </xdr:nvSpPr>
      <xdr:spPr>
        <a:xfrm>
          <a:off x="2857500" y="134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126119</xdr:rowOff>
    </xdr:from>
    <xdr:ext cx="599010" cy="259045"/>
    <xdr:sp macro="" textlink="">
      <xdr:nvSpPr>
        <xdr:cNvPr id="200" name="テキスト ボックス 199"/>
        <xdr:cNvSpPr txBox="1"/>
      </xdr:nvSpPr>
      <xdr:spPr>
        <a:xfrm>
          <a:off x="2608794" y="1349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38534</xdr:rowOff>
    </xdr:from>
    <xdr:to>
      <xdr:col>3</xdr:col>
      <xdr:colOff>3175</xdr:colOff>
      <xdr:row>78</xdr:row>
      <xdr:rowOff>140134</xdr:rowOff>
    </xdr:to>
    <xdr:sp macro="" textlink="">
      <xdr:nvSpPr>
        <xdr:cNvPr id="201" name="円/楕円 200"/>
        <xdr:cNvSpPr/>
      </xdr:nvSpPr>
      <xdr:spPr>
        <a:xfrm>
          <a:off x="1968500" y="134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131261</xdr:rowOff>
    </xdr:from>
    <xdr:ext cx="599010" cy="259045"/>
    <xdr:sp macro="" textlink="">
      <xdr:nvSpPr>
        <xdr:cNvPr id="202" name="テキスト ボックス 201"/>
        <xdr:cNvSpPr txBox="1"/>
      </xdr:nvSpPr>
      <xdr:spPr>
        <a:xfrm>
          <a:off x="1719794" y="135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123583</xdr:rowOff>
    </xdr:from>
    <xdr:to>
      <xdr:col>1</xdr:col>
      <xdr:colOff>485775</xdr:colOff>
      <xdr:row>78</xdr:row>
      <xdr:rowOff>53733</xdr:rowOff>
    </xdr:to>
    <xdr:sp macro="" textlink="">
      <xdr:nvSpPr>
        <xdr:cNvPr id="203" name="円/楕円 202"/>
        <xdr:cNvSpPr/>
      </xdr:nvSpPr>
      <xdr:spPr>
        <a:xfrm>
          <a:off x="1079500" y="133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44860</xdr:rowOff>
    </xdr:from>
    <xdr:ext cx="599010" cy="259045"/>
    <xdr:sp macro="" textlink="">
      <xdr:nvSpPr>
        <xdr:cNvPr id="204" name="テキスト ボックス 203"/>
        <xdr:cNvSpPr txBox="1"/>
      </xdr:nvSpPr>
      <xdr:spPr>
        <a:xfrm>
          <a:off x="830794" y="1341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160713</xdr:rowOff>
    </xdr:from>
    <xdr:to>
      <xdr:col>6</xdr:col>
      <xdr:colOff>511175</xdr:colOff>
      <xdr:row>97</xdr:row>
      <xdr:rowOff>93774</xdr:rowOff>
    </xdr:to>
    <xdr:cxnSp macro="">
      <xdr:nvCxnSpPr>
        <xdr:cNvPr id="231" name="直線コネクタ 230"/>
        <xdr:cNvCxnSpPr/>
      </xdr:nvCxnSpPr>
      <xdr:spPr>
        <a:xfrm>
          <a:off x="3797300" y="16619913"/>
          <a:ext cx="838200" cy="1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160713</xdr:rowOff>
    </xdr:from>
    <xdr:to>
      <xdr:col>5</xdr:col>
      <xdr:colOff>358775</xdr:colOff>
      <xdr:row>97</xdr:row>
      <xdr:rowOff>106549</xdr:rowOff>
    </xdr:to>
    <xdr:cxnSp macro="">
      <xdr:nvCxnSpPr>
        <xdr:cNvPr id="234" name="直線コネクタ 233"/>
        <xdr:cNvCxnSpPr/>
      </xdr:nvCxnSpPr>
      <xdr:spPr>
        <a:xfrm flipV="1">
          <a:off x="2908300" y="1661991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98585</xdr:rowOff>
    </xdr:from>
    <xdr:to>
      <xdr:col>4</xdr:col>
      <xdr:colOff>155575</xdr:colOff>
      <xdr:row>97</xdr:row>
      <xdr:rowOff>106549</xdr:rowOff>
    </xdr:to>
    <xdr:cxnSp macro="">
      <xdr:nvCxnSpPr>
        <xdr:cNvPr id="237" name="直線コネクタ 236"/>
        <xdr:cNvCxnSpPr/>
      </xdr:nvCxnSpPr>
      <xdr:spPr>
        <a:xfrm>
          <a:off x="2019300" y="16729235"/>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91877</xdr:rowOff>
    </xdr:from>
    <xdr:to>
      <xdr:col>2</xdr:col>
      <xdr:colOff>638175</xdr:colOff>
      <xdr:row>97</xdr:row>
      <xdr:rowOff>98585</xdr:rowOff>
    </xdr:to>
    <xdr:cxnSp macro="">
      <xdr:nvCxnSpPr>
        <xdr:cNvPr id="240" name="直線コネクタ 239"/>
        <xdr:cNvCxnSpPr/>
      </xdr:nvCxnSpPr>
      <xdr:spPr>
        <a:xfrm>
          <a:off x="1130300" y="16722527"/>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42974</xdr:rowOff>
    </xdr:from>
    <xdr:to>
      <xdr:col>6</xdr:col>
      <xdr:colOff>561975</xdr:colOff>
      <xdr:row>97</xdr:row>
      <xdr:rowOff>144574</xdr:rowOff>
    </xdr:to>
    <xdr:sp macro="" textlink="">
      <xdr:nvSpPr>
        <xdr:cNvPr id="250" name="円/楕円 249"/>
        <xdr:cNvSpPr/>
      </xdr:nvSpPr>
      <xdr:spPr>
        <a:xfrm>
          <a:off x="4584700" y="16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129351</xdr:rowOff>
    </xdr:from>
    <xdr:ext cx="534377" cy="259045"/>
    <xdr:sp macro="" textlink="">
      <xdr:nvSpPr>
        <xdr:cNvPr id="251" name="衛生費該当値テキスト"/>
        <xdr:cNvSpPr txBox="1"/>
      </xdr:nvSpPr>
      <xdr:spPr>
        <a:xfrm>
          <a:off x="4686300" y="165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109913</xdr:rowOff>
    </xdr:from>
    <xdr:to>
      <xdr:col>5</xdr:col>
      <xdr:colOff>409575</xdr:colOff>
      <xdr:row>97</xdr:row>
      <xdr:rowOff>40063</xdr:rowOff>
    </xdr:to>
    <xdr:sp macro="" textlink="">
      <xdr:nvSpPr>
        <xdr:cNvPr id="252" name="円/楕円 251"/>
        <xdr:cNvSpPr/>
      </xdr:nvSpPr>
      <xdr:spPr>
        <a:xfrm>
          <a:off x="3746500" y="165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31190</xdr:rowOff>
    </xdr:from>
    <xdr:ext cx="534377" cy="259045"/>
    <xdr:sp macro="" textlink="">
      <xdr:nvSpPr>
        <xdr:cNvPr id="253" name="テキスト ボックス 252"/>
        <xdr:cNvSpPr txBox="1"/>
      </xdr:nvSpPr>
      <xdr:spPr>
        <a:xfrm>
          <a:off x="3530111" y="16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55749</xdr:rowOff>
    </xdr:from>
    <xdr:to>
      <xdr:col>4</xdr:col>
      <xdr:colOff>206375</xdr:colOff>
      <xdr:row>97</xdr:row>
      <xdr:rowOff>157349</xdr:rowOff>
    </xdr:to>
    <xdr:sp macro="" textlink="">
      <xdr:nvSpPr>
        <xdr:cNvPr id="254" name="円/楕円 253"/>
        <xdr:cNvSpPr/>
      </xdr:nvSpPr>
      <xdr:spPr>
        <a:xfrm>
          <a:off x="2857500" y="166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148476</xdr:rowOff>
    </xdr:from>
    <xdr:ext cx="534377" cy="259045"/>
    <xdr:sp macro="" textlink="">
      <xdr:nvSpPr>
        <xdr:cNvPr id="255" name="テキスト ボックス 254"/>
        <xdr:cNvSpPr txBox="1"/>
      </xdr:nvSpPr>
      <xdr:spPr>
        <a:xfrm>
          <a:off x="2641111" y="167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47785</xdr:rowOff>
    </xdr:from>
    <xdr:to>
      <xdr:col>3</xdr:col>
      <xdr:colOff>3175</xdr:colOff>
      <xdr:row>97</xdr:row>
      <xdr:rowOff>149385</xdr:rowOff>
    </xdr:to>
    <xdr:sp macro="" textlink="">
      <xdr:nvSpPr>
        <xdr:cNvPr id="256" name="円/楕円 255"/>
        <xdr:cNvSpPr/>
      </xdr:nvSpPr>
      <xdr:spPr>
        <a:xfrm>
          <a:off x="1968500" y="166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140512</xdr:rowOff>
    </xdr:from>
    <xdr:ext cx="534377" cy="259045"/>
    <xdr:sp macro="" textlink="">
      <xdr:nvSpPr>
        <xdr:cNvPr id="257" name="テキスト ボックス 256"/>
        <xdr:cNvSpPr txBox="1"/>
      </xdr:nvSpPr>
      <xdr:spPr>
        <a:xfrm>
          <a:off x="1752111" y="167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41077</xdr:rowOff>
    </xdr:from>
    <xdr:to>
      <xdr:col>1</xdr:col>
      <xdr:colOff>485775</xdr:colOff>
      <xdr:row>97</xdr:row>
      <xdr:rowOff>142677</xdr:rowOff>
    </xdr:to>
    <xdr:sp macro="" textlink="">
      <xdr:nvSpPr>
        <xdr:cNvPr id="258" name="円/楕円 257"/>
        <xdr:cNvSpPr/>
      </xdr:nvSpPr>
      <xdr:spPr>
        <a:xfrm>
          <a:off x="1079500" y="166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133804</xdr:rowOff>
    </xdr:from>
    <xdr:ext cx="534377" cy="259045"/>
    <xdr:sp macro="" textlink="">
      <xdr:nvSpPr>
        <xdr:cNvPr id="259" name="テキスト ボックス 258"/>
        <xdr:cNvSpPr txBox="1"/>
      </xdr:nvSpPr>
      <xdr:spPr>
        <a:xfrm>
          <a:off x="863111" y="167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117663</xdr:rowOff>
    </xdr:from>
    <xdr:to>
      <xdr:col>15</xdr:col>
      <xdr:colOff>180975</xdr:colOff>
      <xdr:row>38</xdr:row>
      <xdr:rowOff>117800</xdr:rowOff>
    </xdr:to>
    <xdr:cxnSp macro="">
      <xdr:nvCxnSpPr>
        <xdr:cNvPr id="286" name="直線コネクタ 285"/>
        <xdr:cNvCxnSpPr/>
      </xdr:nvCxnSpPr>
      <xdr:spPr>
        <a:xfrm flipV="1">
          <a:off x="9639300" y="66327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117618</xdr:rowOff>
    </xdr:from>
    <xdr:to>
      <xdr:col>14</xdr:col>
      <xdr:colOff>28575</xdr:colOff>
      <xdr:row>38</xdr:row>
      <xdr:rowOff>117800</xdr:rowOff>
    </xdr:to>
    <xdr:cxnSp macro="">
      <xdr:nvCxnSpPr>
        <xdr:cNvPr id="289" name="直線コネクタ 288"/>
        <xdr:cNvCxnSpPr/>
      </xdr:nvCxnSpPr>
      <xdr:spPr>
        <a:xfrm>
          <a:off x="8750300" y="6632718"/>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117618</xdr:rowOff>
    </xdr:from>
    <xdr:to>
      <xdr:col>12</xdr:col>
      <xdr:colOff>511175</xdr:colOff>
      <xdr:row>38</xdr:row>
      <xdr:rowOff>117663</xdr:rowOff>
    </xdr:to>
    <xdr:cxnSp macro="">
      <xdr:nvCxnSpPr>
        <xdr:cNvPr id="292" name="直線コネクタ 291"/>
        <xdr:cNvCxnSpPr/>
      </xdr:nvCxnSpPr>
      <xdr:spPr>
        <a:xfrm flipV="1">
          <a:off x="7861300" y="663271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117663</xdr:rowOff>
    </xdr:from>
    <xdr:to>
      <xdr:col>11</xdr:col>
      <xdr:colOff>307975</xdr:colOff>
      <xdr:row>38</xdr:row>
      <xdr:rowOff>117754</xdr:rowOff>
    </xdr:to>
    <xdr:cxnSp macro="">
      <xdr:nvCxnSpPr>
        <xdr:cNvPr id="295" name="直線コネクタ 294"/>
        <xdr:cNvCxnSpPr/>
      </xdr:nvCxnSpPr>
      <xdr:spPr>
        <a:xfrm flipV="1">
          <a:off x="6972300" y="66327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66863</xdr:rowOff>
    </xdr:from>
    <xdr:to>
      <xdr:col>15</xdr:col>
      <xdr:colOff>231775</xdr:colOff>
      <xdr:row>38</xdr:row>
      <xdr:rowOff>168463</xdr:rowOff>
    </xdr:to>
    <xdr:sp macro="" textlink="">
      <xdr:nvSpPr>
        <xdr:cNvPr id="305" name="円/楕円 304"/>
        <xdr:cNvSpPr/>
      </xdr:nvSpPr>
      <xdr:spPr>
        <a:xfrm>
          <a:off x="104267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67000</xdr:rowOff>
    </xdr:from>
    <xdr:to>
      <xdr:col>14</xdr:col>
      <xdr:colOff>79375</xdr:colOff>
      <xdr:row>38</xdr:row>
      <xdr:rowOff>168600</xdr:rowOff>
    </xdr:to>
    <xdr:sp macro="" textlink="">
      <xdr:nvSpPr>
        <xdr:cNvPr id="307" name="円/楕円 306"/>
        <xdr:cNvSpPr/>
      </xdr:nvSpPr>
      <xdr:spPr>
        <a:xfrm>
          <a:off x="9588500" y="65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159727</xdr:rowOff>
    </xdr:from>
    <xdr:ext cx="378565" cy="259045"/>
    <xdr:sp macro="" textlink="">
      <xdr:nvSpPr>
        <xdr:cNvPr id="308" name="テキスト ボックス 307"/>
        <xdr:cNvSpPr txBox="1"/>
      </xdr:nvSpPr>
      <xdr:spPr>
        <a:xfrm>
          <a:off x="9450017" y="667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66818</xdr:rowOff>
    </xdr:from>
    <xdr:to>
      <xdr:col>12</xdr:col>
      <xdr:colOff>561975</xdr:colOff>
      <xdr:row>38</xdr:row>
      <xdr:rowOff>168418</xdr:rowOff>
    </xdr:to>
    <xdr:sp macro="" textlink="">
      <xdr:nvSpPr>
        <xdr:cNvPr id="309" name="円/楕円 308"/>
        <xdr:cNvSpPr/>
      </xdr:nvSpPr>
      <xdr:spPr>
        <a:xfrm>
          <a:off x="8699500" y="6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159545</xdr:rowOff>
    </xdr:from>
    <xdr:ext cx="378565" cy="259045"/>
    <xdr:sp macro="" textlink="">
      <xdr:nvSpPr>
        <xdr:cNvPr id="310" name="テキスト ボックス 309"/>
        <xdr:cNvSpPr txBox="1"/>
      </xdr:nvSpPr>
      <xdr:spPr>
        <a:xfrm>
          <a:off x="8561017" y="667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66863</xdr:rowOff>
    </xdr:from>
    <xdr:to>
      <xdr:col>11</xdr:col>
      <xdr:colOff>358775</xdr:colOff>
      <xdr:row>38</xdr:row>
      <xdr:rowOff>168463</xdr:rowOff>
    </xdr:to>
    <xdr:sp macro="" textlink="">
      <xdr:nvSpPr>
        <xdr:cNvPr id="311" name="円/楕円 310"/>
        <xdr:cNvSpPr/>
      </xdr:nvSpPr>
      <xdr:spPr>
        <a:xfrm>
          <a:off x="7810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159590</xdr:rowOff>
    </xdr:from>
    <xdr:ext cx="378565" cy="259045"/>
    <xdr:sp macro="" textlink="">
      <xdr:nvSpPr>
        <xdr:cNvPr id="312" name="テキスト ボックス 311"/>
        <xdr:cNvSpPr txBox="1"/>
      </xdr:nvSpPr>
      <xdr:spPr>
        <a:xfrm>
          <a:off x="7672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66954</xdr:rowOff>
    </xdr:from>
    <xdr:to>
      <xdr:col>10</xdr:col>
      <xdr:colOff>155575</xdr:colOff>
      <xdr:row>38</xdr:row>
      <xdr:rowOff>168554</xdr:rowOff>
    </xdr:to>
    <xdr:sp macro="" textlink="">
      <xdr:nvSpPr>
        <xdr:cNvPr id="313" name="円/楕円 312"/>
        <xdr:cNvSpPr/>
      </xdr:nvSpPr>
      <xdr:spPr>
        <a:xfrm>
          <a:off x="6921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159681</xdr:rowOff>
    </xdr:from>
    <xdr:ext cx="378565" cy="259045"/>
    <xdr:sp macro="" textlink="">
      <xdr:nvSpPr>
        <xdr:cNvPr id="314" name="テキスト ボックス 313"/>
        <xdr:cNvSpPr txBox="1"/>
      </xdr:nvSpPr>
      <xdr:spPr>
        <a:xfrm>
          <a:off x="6783017" y="6674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113190</xdr:rowOff>
    </xdr:from>
    <xdr:to>
      <xdr:col>15</xdr:col>
      <xdr:colOff>180975</xdr:colOff>
      <xdr:row>57</xdr:row>
      <xdr:rowOff>149640</xdr:rowOff>
    </xdr:to>
    <xdr:cxnSp macro="">
      <xdr:nvCxnSpPr>
        <xdr:cNvPr id="343" name="直線コネクタ 342"/>
        <xdr:cNvCxnSpPr/>
      </xdr:nvCxnSpPr>
      <xdr:spPr>
        <a:xfrm>
          <a:off x="9639300" y="9885840"/>
          <a:ext cx="838200" cy="3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113190</xdr:rowOff>
    </xdr:from>
    <xdr:to>
      <xdr:col>14</xdr:col>
      <xdr:colOff>28575</xdr:colOff>
      <xdr:row>57</xdr:row>
      <xdr:rowOff>141578</xdr:rowOff>
    </xdr:to>
    <xdr:cxnSp macro="">
      <xdr:nvCxnSpPr>
        <xdr:cNvPr id="346" name="直線コネクタ 345"/>
        <xdr:cNvCxnSpPr/>
      </xdr:nvCxnSpPr>
      <xdr:spPr>
        <a:xfrm flipV="1">
          <a:off x="8750300" y="9885840"/>
          <a:ext cx="889000" cy="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141578</xdr:rowOff>
    </xdr:from>
    <xdr:to>
      <xdr:col>12</xdr:col>
      <xdr:colOff>511175</xdr:colOff>
      <xdr:row>58</xdr:row>
      <xdr:rowOff>17986</xdr:rowOff>
    </xdr:to>
    <xdr:cxnSp macro="">
      <xdr:nvCxnSpPr>
        <xdr:cNvPr id="349" name="直線コネクタ 348"/>
        <xdr:cNvCxnSpPr/>
      </xdr:nvCxnSpPr>
      <xdr:spPr>
        <a:xfrm flipV="1">
          <a:off x="7861300" y="9914228"/>
          <a:ext cx="889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17986</xdr:rowOff>
    </xdr:from>
    <xdr:to>
      <xdr:col>11</xdr:col>
      <xdr:colOff>307975</xdr:colOff>
      <xdr:row>58</xdr:row>
      <xdr:rowOff>58901</xdr:rowOff>
    </xdr:to>
    <xdr:cxnSp macro="">
      <xdr:nvCxnSpPr>
        <xdr:cNvPr id="352" name="直線コネクタ 351"/>
        <xdr:cNvCxnSpPr/>
      </xdr:nvCxnSpPr>
      <xdr:spPr>
        <a:xfrm flipV="1">
          <a:off x="6972300" y="9962086"/>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98840</xdr:rowOff>
    </xdr:from>
    <xdr:to>
      <xdr:col>15</xdr:col>
      <xdr:colOff>231775</xdr:colOff>
      <xdr:row>58</xdr:row>
      <xdr:rowOff>28990</xdr:rowOff>
    </xdr:to>
    <xdr:sp macro="" textlink="">
      <xdr:nvSpPr>
        <xdr:cNvPr id="362" name="円/楕円 361"/>
        <xdr:cNvSpPr/>
      </xdr:nvSpPr>
      <xdr:spPr>
        <a:xfrm>
          <a:off x="10426700" y="98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77267</xdr:rowOff>
    </xdr:from>
    <xdr:ext cx="534377" cy="259045"/>
    <xdr:sp macro="" textlink="">
      <xdr:nvSpPr>
        <xdr:cNvPr id="363" name="農林水産業費該当値テキスト"/>
        <xdr:cNvSpPr txBox="1"/>
      </xdr:nvSpPr>
      <xdr:spPr>
        <a:xfrm>
          <a:off x="10528300" y="98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62390</xdr:rowOff>
    </xdr:from>
    <xdr:to>
      <xdr:col>14</xdr:col>
      <xdr:colOff>79375</xdr:colOff>
      <xdr:row>57</xdr:row>
      <xdr:rowOff>163990</xdr:rowOff>
    </xdr:to>
    <xdr:sp macro="" textlink="">
      <xdr:nvSpPr>
        <xdr:cNvPr id="364" name="円/楕円 363"/>
        <xdr:cNvSpPr/>
      </xdr:nvSpPr>
      <xdr:spPr>
        <a:xfrm>
          <a:off x="9588500" y="98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155117</xdr:rowOff>
    </xdr:from>
    <xdr:ext cx="534377" cy="259045"/>
    <xdr:sp macro="" textlink="">
      <xdr:nvSpPr>
        <xdr:cNvPr id="365" name="テキスト ボックス 364"/>
        <xdr:cNvSpPr txBox="1"/>
      </xdr:nvSpPr>
      <xdr:spPr>
        <a:xfrm>
          <a:off x="9372111" y="99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90778</xdr:rowOff>
    </xdr:from>
    <xdr:to>
      <xdr:col>12</xdr:col>
      <xdr:colOff>561975</xdr:colOff>
      <xdr:row>58</xdr:row>
      <xdr:rowOff>20928</xdr:rowOff>
    </xdr:to>
    <xdr:sp macro="" textlink="">
      <xdr:nvSpPr>
        <xdr:cNvPr id="366" name="円/楕円 365"/>
        <xdr:cNvSpPr/>
      </xdr:nvSpPr>
      <xdr:spPr>
        <a:xfrm>
          <a:off x="8699500" y="98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12055</xdr:rowOff>
    </xdr:from>
    <xdr:ext cx="534377" cy="259045"/>
    <xdr:sp macro="" textlink="">
      <xdr:nvSpPr>
        <xdr:cNvPr id="367" name="テキスト ボックス 366"/>
        <xdr:cNvSpPr txBox="1"/>
      </xdr:nvSpPr>
      <xdr:spPr>
        <a:xfrm>
          <a:off x="8483111" y="99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138636</xdr:rowOff>
    </xdr:from>
    <xdr:to>
      <xdr:col>11</xdr:col>
      <xdr:colOff>358775</xdr:colOff>
      <xdr:row>58</xdr:row>
      <xdr:rowOff>68786</xdr:rowOff>
    </xdr:to>
    <xdr:sp macro="" textlink="">
      <xdr:nvSpPr>
        <xdr:cNvPr id="368" name="円/楕円 367"/>
        <xdr:cNvSpPr/>
      </xdr:nvSpPr>
      <xdr:spPr>
        <a:xfrm>
          <a:off x="7810500" y="99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59913</xdr:rowOff>
    </xdr:from>
    <xdr:ext cx="534377" cy="259045"/>
    <xdr:sp macro="" textlink="">
      <xdr:nvSpPr>
        <xdr:cNvPr id="369" name="テキスト ボックス 368"/>
        <xdr:cNvSpPr txBox="1"/>
      </xdr:nvSpPr>
      <xdr:spPr>
        <a:xfrm>
          <a:off x="7594111" y="100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8101</xdr:rowOff>
    </xdr:from>
    <xdr:to>
      <xdr:col>10</xdr:col>
      <xdr:colOff>155575</xdr:colOff>
      <xdr:row>58</xdr:row>
      <xdr:rowOff>109701</xdr:rowOff>
    </xdr:to>
    <xdr:sp macro="" textlink="">
      <xdr:nvSpPr>
        <xdr:cNvPr id="370" name="円/楕円 369"/>
        <xdr:cNvSpPr/>
      </xdr:nvSpPr>
      <xdr:spPr>
        <a:xfrm>
          <a:off x="6921500" y="99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100828</xdr:rowOff>
    </xdr:from>
    <xdr:ext cx="534377" cy="259045"/>
    <xdr:sp macro="" textlink="">
      <xdr:nvSpPr>
        <xdr:cNvPr id="371" name="テキスト ボックス 370"/>
        <xdr:cNvSpPr txBox="1"/>
      </xdr:nvSpPr>
      <xdr:spPr>
        <a:xfrm>
          <a:off x="6705111" y="100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97549</xdr:rowOff>
    </xdr:from>
    <xdr:to>
      <xdr:col>15</xdr:col>
      <xdr:colOff>180975</xdr:colOff>
      <xdr:row>78</xdr:row>
      <xdr:rowOff>135776</xdr:rowOff>
    </xdr:to>
    <xdr:cxnSp macro="">
      <xdr:nvCxnSpPr>
        <xdr:cNvPr id="400" name="直線コネクタ 399"/>
        <xdr:cNvCxnSpPr/>
      </xdr:nvCxnSpPr>
      <xdr:spPr>
        <a:xfrm flipV="1">
          <a:off x="9639300" y="13470649"/>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131217</xdr:rowOff>
    </xdr:from>
    <xdr:to>
      <xdr:col>14</xdr:col>
      <xdr:colOff>28575</xdr:colOff>
      <xdr:row>78</xdr:row>
      <xdr:rowOff>135776</xdr:rowOff>
    </xdr:to>
    <xdr:cxnSp macro="">
      <xdr:nvCxnSpPr>
        <xdr:cNvPr id="403" name="直線コネクタ 402"/>
        <xdr:cNvCxnSpPr/>
      </xdr:nvCxnSpPr>
      <xdr:spPr>
        <a:xfrm>
          <a:off x="8750300" y="13504317"/>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131217</xdr:rowOff>
    </xdr:from>
    <xdr:to>
      <xdr:col>12</xdr:col>
      <xdr:colOff>511175</xdr:colOff>
      <xdr:row>78</xdr:row>
      <xdr:rowOff>143954</xdr:rowOff>
    </xdr:to>
    <xdr:cxnSp macro="">
      <xdr:nvCxnSpPr>
        <xdr:cNvPr id="406" name="直線コネクタ 405"/>
        <xdr:cNvCxnSpPr/>
      </xdr:nvCxnSpPr>
      <xdr:spPr>
        <a:xfrm flipV="1">
          <a:off x="7861300" y="1350431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131711</xdr:rowOff>
    </xdr:from>
    <xdr:to>
      <xdr:col>11</xdr:col>
      <xdr:colOff>307975</xdr:colOff>
      <xdr:row>78</xdr:row>
      <xdr:rowOff>143954</xdr:rowOff>
    </xdr:to>
    <xdr:cxnSp macro="">
      <xdr:nvCxnSpPr>
        <xdr:cNvPr id="409" name="直線コネクタ 408"/>
        <xdr:cNvCxnSpPr/>
      </xdr:nvCxnSpPr>
      <xdr:spPr>
        <a:xfrm>
          <a:off x="6972300" y="1350481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46749</xdr:rowOff>
    </xdr:from>
    <xdr:to>
      <xdr:col>15</xdr:col>
      <xdr:colOff>231775</xdr:colOff>
      <xdr:row>78</xdr:row>
      <xdr:rowOff>148349</xdr:rowOff>
    </xdr:to>
    <xdr:sp macro="" textlink="">
      <xdr:nvSpPr>
        <xdr:cNvPr id="419" name="円/楕円 418"/>
        <xdr:cNvSpPr/>
      </xdr:nvSpPr>
      <xdr:spPr>
        <a:xfrm>
          <a:off x="10426700" y="134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133126</xdr:rowOff>
    </xdr:from>
    <xdr:ext cx="469744" cy="259045"/>
    <xdr:sp macro="" textlink="">
      <xdr:nvSpPr>
        <xdr:cNvPr id="420" name="商工費該当値テキスト"/>
        <xdr:cNvSpPr txBox="1"/>
      </xdr:nvSpPr>
      <xdr:spPr>
        <a:xfrm>
          <a:off x="10528300" y="133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84976</xdr:rowOff>
    </xdr:from>
    <xdr:to>
      <xdr:col>14</xdr:col>
      <xdr:colOff>79375</xdr:colOff>
      <xdr:row>79</xdr:row>
      <xdr:rowOff>15126</xdr:rowOff>
    </xdr:to>
    <xdr:sp macro="" textlink="">
      <xdr:nvSpPr>
        <xdr:cNvPr id="421" name="円/楕円 420"/>
        <xdr:cNvSpPr/>
      </xdr:nvSpPr>
      <xdr:spPr>
        <a:xfrm>
          <a:off x="9588500" y="134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6253</xdr:rowOff>
    </xdr:from>
    <xdr:ext cx="469744" cy="259045"/>
    <xdr:sp macro="" textlink="">
      <xdr:nvSpPr>
        <xdr:cNvPr id="422" name="テキスト ボックス 421"/>
        <xdr:cNvSpPr txBox="1"/>
      </xdr:nvSpPr>
      <xdr:spPr>
        <a:xfrm>
          <a:off x="9404427" y="1355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80417</xdr:rowOff>
    </xdr:from>
    <xdr:to>
      <xdr:col>12</xdr:col>
      <xdr:colOff>561975</xdr:colOff>
      <xdr:row>79</xdr:row>
      <xdr:rowOff>10567</xdr:rowOff>
    </xdr:to>
    <xdr:sp macro="" textlink="">
      <xdr:nvSpPr>
        <xdr:cNvPr id="423" name="円/楕円 422"/>
        <xdr:cNvSpPr/>
      </xdr:nvSpPr>
      <xdr:spPr>
        <a:xfrm>
          <a:off x="8699500" y="13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1694</xdr:rowOff>
    </xdr:from>
    <xdr:ext cx="469744" cy="259045"/>
    <xdr:sp macro="" textlink="">
      <xdr:nvSpPr>
        <xdr:cNvPr id="424" name="テキスト ボックス 423"/>
        <xdr:cNvSpPr txBox="1"/>
      </xdr:nvSpPr>
      <xdr:spPr>
        <a:xfrm>
          <a:off x="8515427" y="135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93154</xdr:rowOff>
    </xdr:from>
    <xdr:to>
      <xdr:col>11</xdr:col>
      <xdr:colOff>358775</xdr:colOff>
      <xdr:row>79</xdr:row>
      <xdr:rowOff>23304</xdr:rowOff>
    </xdr:to>
    <xdr:sp macro="" textlink="">
      <xdr:nvSpPr>
        <xdr:cNvPr id="425" name="円/楕円 424"/>
        <xdr:cNvSpPr/>
      </xdr:nvSpPr>
      <xdr:spPr>
        <a:xfrm>
          <a:off x="7810500" y="134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14431</xdr:rowOff>
    </xdr:from>
    <xdr:ext cx="469744" cy="259045"/>
    <xdr:sp macro="" textlink="">
      <xdr:nvSpPr>
        <xdr:cNvPr id="426" name="テキスト ボックス 425"/>
        <xdr:cNvSpPr txBox="1"/>
      </xdr:nvSpPr>
      <xdr:spPr>
        <a:xfrm>
          <a:off x="7626427" y="1355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80911</xdr:rowOff>
    </xdr:from>
    <xdr:to>
      <xdr:col>10</xdr:col>
      <xdr:colOff>155575</xdr:colOff>
      <xdr:row>79</xdr:row>
      <xdr:rowOff>11061</xdr:rowOff>
    </xdr:to>
    <xdr:sp macro="" textlink="">
      <xdr:nvSpPr>
        <xdr:cNvPr id="427" name="円/楕円 426"/>
        <xdr:cNvSpPr/>
      </xdr:nvSpPr>
      <xdr:spPr>
        <a:xfrm>
          <a:off x="6921500" y="1345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2188</xdr:rowOff>
    </xdr:from>
    <xdr:ext cx="469744" cy="259045"/>
    <xdr:sp macro="" textlink="">
      <xdr:nvSpPr>
        <xdr:cNvPr id="428" name="テキスト ボックス 427"/>
        <xdr:cNvSpPr txBox="1"/>
      </xdr:nvSpPr>
      <xdr:spPr>
        <a:xfrm>
          <a:off x="6737427" y="1354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159063</xdr:rowOff>
    </xdr:from>
    <xdr:to>
      <xdr:col>15</xdr:col>
      <xdr:colOff>180975</xdr:colOff>
      <xdr:row>95</xdr:row>
      <xdr:rowOff>170112</xdr:rowOff>
    </xdr:to>
    <xdr:cxnSp macro="">
      <xdr:nvCxnSpPr>
        <xdr:cNvPr id="457" name="直線コネクタ 456"/>
        <xdr:cNvCxnSpPr/>
      </xdr:nvCxnSpPr>
      <xdr:spPr>
        <a:xfrm>
          <a:off x="9639300" y="1644681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159063</xdr:rowOff>
    </xdr:from>
    <xdr:to>
      <xdr:col>14</xdr:col>
      <xdr:colOff>28575</xdr:colOff>
      <xdr:row>96</xdr:row>
      <xdr:rowOff>30735</xdr:rowOff>
    </xdr:to>
    <xdr:cxnSp macro="">
      <xdr:nvCxnSpPr>
        <xdr:cNvPr id="460" name="直線コネクタ 459"/>
        <xdr:cNvCxnSpPr/>
      </xdr:nvCxnSpPr>
      <xdr:spPr>
        <a:xfrm flipV="1">
          <a:off x="8750300" y="16446813"/>
          <a:ext cx="889000" cy="4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30735</xdr:rowOff>
    </xdr:from>
    <xdr:to>
      <xdr:col>12</xdr:col>
      <xdr:colOff>511175</xdr:colOff>
      <xdr:row>96</xdr:row>
      <xdr:rowOff>85065</xdr:rowOff>
    </xdr:to>
    <xdr:cxnSp macro="">
      <xdr:nvCxnSpPr>
        <xdr:cNvPr id="463" name="直線コネクタ 462"/>
        <xdr:cNvCxnSpPr/>
      </xdr:nvCxnSpPr>
      <xdr:spPr>
        <a:xfrm flipV="1">
          <a:off x="7861300" y="16489935"/>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114050</xdr:rowOff>
    </xdr:from>
    <xdr:to>
      <xdr:col>11</xdr:col>
      <xdr:colOff>307975</xdr:colOff>
      <xdr:row>96</xdr:row>
      <xdr:rowOff>85065</xdr:rowOff>
    </xdr:to>
    <xdr:cxnSp macro="">
      <xdr:nvCxnSpPr>
        <xdr:cNvPr id="466" name="直線コネクタ 465"/>
        <xdr:cNvCxnSpPr/>
      </xdr:nvCxnSpPr>
      <xdr:spPr>
        <a:xfrm>
          <a:off x="6972300" y="16401800"/>
          <a:ext cx="889000" cy="1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119312</xdr:rowOff>
    </xdr:from>
    <xdr:to>
      <xdr:col>15</xdr:col>
      <xdr:colOff>231775</xdr:colOff>
      <xdr:row>96</xdr:row>
      <xdr:rowOff>49462</xdr:rowOff>
    </xdr:to>
    <xdr:sp macro="" textlink="">
      <xdr:nvSpPr>
        <xdr:cNvPr id="476" name="円/楕円 475"/>
        <xdr:cNvSpPr/>
      </xdr:nvSpPr>
      <xdr:spPr>
        <a:xfrm>
          <a:off x="10426700" y="16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97739</xdr:rowOff>
    </xdr:from>
    <xdr:ext cx="534377" cy="259045"/>
    <xdr:sp macro="" textlink="">
      <xdr:nvSpPr>
        <xdr:cNvPr id="477" name="土木費該当値テキスト"/>
        <xdr:cNvSpPr txBox="1"/>
      </xdr:nvSpPr>
      <xdr:spPr>
        <a:xfrm>
          <a:off x="10528300" y="163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108263</xdr:rowOff>
    </xdr:from>
    <xdr:to>
      <xdr:col>14</xdr:col>
      <xdr:colOff>79375</xdr:colOff>
      <xdr:row>96</xdr:row>
      <xdr:rowOff>38413</xdr:rowOff>
    </xdr:to>
    <xdr:sp macro="" textlink="">
      <xdr:nvSpPr>
        <xdr:cNvPr id="478" name="円/楕円 477"/>
        <xdr:cNvSpPr/>
      </xdr:nvSpPr>
      <xdr:spPr>
        <a:xfrm>
          <a:off x="9588500" y="163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29540</xdr:rowOff>
    </xdr:from>
    <xdr:ext cx="534377" cy="259045"/>
    <xdr:sp macro="" textlink="">
      <xdr:nvSpPr>
        <xdr:cNvPr id="479" name="テキスト ボックス 478"/>
        <xdr:cNvSpPr txBox="1"/>
      </xdr:nvSpPr>
      <xdr:spPr>
        <a:xfrm>
          <a:off x="9372111" y="164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151385</xdr:rowOff>
    </xdr:from>
    <xdr:to>
      <xdr:col>12</xdr:col>
      <xdr:colOff>561975</xdr:colOff>
      <xdr:row>96</xdr:row>
      <xdr:rowOff>81535</xdr:rowOff>
    </xdr:to>
    <xdr:sp macro="" textlink="">
      <xdr:nvSpPr>
        <xdr:cNvPr id="480" name="円/楕円 479"/>
        <xdr:cNvSpPr/>
      </xdr:nvSpPr>
      <xdr:spPr>
        <a:xfrm>
          <a:off x="8699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72662</xdr:rowOff>
    </xdr:from>
    <xdr:ext cx="534377" cy="259045"/>
    <xdr:sp macro="" textlink="">
      <xdr:nvSpPr>
        <xdr:cNvPr id="481" name="テキスト ボックス 480"/>
        <xdr:cNvSpPr txBox="1"/>
      </xdr:nvSpPr>
      <xdr:spPr>
        <a:xfrm>
          <a:off x="8483111" y="16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34265</xdr:rowOff>
    </xdr:from>
    <xdr:to>
      <xdr:col>11</xdr:col>
      <xdr:colOff>358775</xdr:colOff>
      <xdr:row>96</xdr:row>
      <xdr:rowOff>135865</xdr:rowOff>
    </xdr:to>
    <xdr:sp macro="" textlink="">
      <xdr:nvSpPr>
        <xdr:cNvPr id="482" name="円/楕円 481"/>
        <xdr:cNvSpPr/>
      </xdr:nvSpPr>
      <xdr:spPr>
        <a:xfrm>
          <a:off x="7810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126992</xdr:rowOff>
    </xdr:from>
    <xdr:ext cx="534377" cy="259045"/>
    <xdr:sp macro="" textlink="">
      <xdr:nvSpPr>
        <xdr:cNvPr id="483" name="テキスト ボックス 482"/>
        <xdr:cNvSpPr txBox="1"/>
      </xdr:nvSpPr>
      <xdr:spPr>
        <a:xfrm>
          <a:off x="7594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63250</xdr:rowOff>
    </xdr:from>
    <xdr:to>
      <xdr:col>10</xdr:col>
      <xdr:colOff>155575</xdr:colOff>
      <xdr:row>95</xdr:row>
      <xdr:rowOff>164850</xdr:rowOff>
    </xdr:to>
    <xdr:sp macro="" textlink="">
      <xdr:nvSpPr>
        <xdr:cNvPr id="484" name="円/楕円 483"/>
        <xdr:cNvSpPr/>
      </xdr:nvSpPr>
      <xdr:spPr>
        <a:xfrm>
          <a:off x="6921500" y="16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9927</xdr:rowOff>
    </xdr:from>
    <xdr:ext cx="534377" cy="259045"/>
    <xdr:sp macro="" textlink="">
      <xdr:nvSpPr>
        <xdr:cNvPr id="485" name="テキスト ボックス 484"/>
        <xdr:cNvSpPr txBox="1"/>
      </xdr:nvSpPr>
      <xdr:spPr>
        <a:xfrm>
          <a:off x="6705111" y="1612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20134</xdr:rowOff>
    </xdr:from>
    <xdr:to>
      <xdr:col>23</xdr:col>
      <xdr:colOff>517525</xdr:colOff>
      <xdr:row>38</xdr:row>
      <xdr:rowOff>47460</xdr:rowOff>
    </xdr:to>
    <xdr:cxnSp macro="">
      <xdr:nvCxnSpPr>
        <xdr:cNvPr id="514" name="直線コネクタ 513"/>
        <xdr:cNvCxnSpPr/>
      </xdr:nvCxnSpPr>
      <xdr:spPr>
        <a:xfrm>
          <a:off x="15481300" y="6535234"/>
          <a:ext cx="8382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158415</xdr:rowOff>
    </xdr:from>
    <xdr:to>
      <xdr:col>22</xdr:col>
      <xdr:colOff>365125</xdr:colOff>
      <xdr:row>38</xdr:row>
      <xdr:rowOff>20134</xdr:rowOff>
    </xdr:to>
    <xdr:cxnSp macro="">
      <xdr:nvCxnSpPr>
        <xdr:cNvPr id="517" name="直線コネクタ 516"/>
        <xdr:cNvCxnSpPr/>
      </xdr:nvCxnSpPr>
      <xdr:spPr>
        <a:xfrm>
          <a:off x="14592300" y="6330615"/>
          <a:ext cx="889000" cy="20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158415</xdr:rowOff>
    </xdr:from>
    <xdr:to>
      <xdr:col>21</xdr:col>
      <xdr:colOff>161925</xdr:colOff>
      <xdr:row>38</xdr:row>
      <xdr:rowOff>58844</xdr:rowOff>
    </xdr:to>
    <xdr:cxnSp macro="">
      <xdr:nvCxnSpPr>
        <xdr:cNvPr id="520" name="直線コネクタ 519"/>
        <xdr:cNvCxnSpPr/>
      </xdr:nvCxnSpPr>
      <xdr:spPr>
        <a:xfrm flipV="1">
          <a:off x="13703300" y="6330615"/>
          <a:ext cx="889000" cy="24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14900</xdr:rowOff>
    </xdr:from>
    <xdr:to>
      <xdr:col>19</xdr:col>
      <xdr:colOff>644525</xdr:colOff>
      <xdr:row>38</xdr:row>
      <xdr:rowOff>58844</xdr:rowOff>
    </xdr:to>
    <xdr:cxnSp macro="">
      <xdr:nvCxnSpPr>
        <xdr:cNvPr id="523" name="直線コネクタ 522"/>
        <xdr:cNvCxnSpPr/>
      </xdr:nvCxnSpPr>
      <xdr:spPr>
        <a:xfrm>
          <a:off x="12814300" y="6530000"/>
          <a:ext cx="889000" cy="4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168110</xdr:rowOff>
    </xdr:from>
    <xdr:to>
      <xdr:col>23</xdr:col>
      <xdr:colOff>568325</xdr:colOff>
      <xdr:row>38</xdr:row>
      <xdr:rowOff>98260</xdr:rowOff>
    </xdr:to>
    <xdr:sp macro="" textlink="">
      <xdr:nvSpPr>
        <xdr:cNvPr id="533" name="円/楕円 532"/>
        <xdr:cNvSpPr/>
      </xdr:nvSpPr>
      <xdr:spPr>
        <a:xfrm>
          <a:off x="16268700" y="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83037</xdr:rowOff>
    </xdr:from>
    <xdr:ext cx="534377" cy="259045"/>
    <xdr:sp macro="" textlink="">
      <xdr:nvSpPr>
        <xdr:cNvPr id="534" name="消防費該当値テキスト"/>
        <xdr:cNvSpPr txBox="1"/>
      </xdr:nvSpPr>
      <xdr:spPr>
        <a:xfrm>
          <a:off x="16370300" y="6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140784</xdr:rowOff>
    </xdr:from>
    <xdr:to>
      <xdr:col>22</xdr:col>
      <xdr:colOff>415925</xdr:colOff>
      <xdr:row>38</xdr:row>
      <xdr:rowOff>70934</xdr:rowOff>
    </xdr:to>
    <xdr:sp macro="" textlink="">
      <xdr:nvSpPr>
        <xdr:cNvPr id="535" name="円/楕円 534"/>
        <xdr:cNvSpPr/>
      </xdr:nvSpPr>
      <xdr:spPr>
        <a:xfrm>
          <a:off x="15430500" y="64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62061</xdr:rowOff>
    </xdr:from>
    <xdr:ext cx="534377" cy="259045"/>
    <xdr:sp macro="" textlink="">
      <xdr:nvSpPr>
        <xdr:cNvPr id="536" name="テキスト ボックス 535"/>
        <xdr:cNvSpPr txBox="1"/>
      </xdr:nvSpPr>
      <xdr:spPr>
        <a:xfrm>
          <a:off x="15214111" y="65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107615</xdr:rowOff>
    </xdr:from>
    <xdr:to>
      <xdr:col>21</xdr:col>
      <xdr:colOff>212725</xdr:colOff>
      <xdr:row>37</xdr:row>
      <xdr:rowOff>37765</xdr:rowOff>
    </xdr:to>
    <xdr:sp macro="" textlink="">
      <xdr:nvSpPr>
        <xdr:cNvPr id="537" name="円/楕円 536"/>
        <xdr:cNvSpPr/>
      </xdr:nvSpPr>
      <xdr:spPr>
        <a:xfrm>
          <a:off x="14541500" y="62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54292</xdr:rowOff>
    </xdr:from>
    <xdr:ext cx="534377" cy="259045"/>
    <xdr:sp macro="" textlink="">
      <xdr:nvSpPr>
        <xdr:cNvPr id="538" name="テキスト ボックス 537"/>
        <xdr:cNvSpPr txBox="1"/>
      </xdr:nvSpPr>
      <xdr:spPr>
        <a:xfrm>
          <a:off x="14325111" y="60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8044</xdr:rowOff>
    </xdr:from>
    <xdr:to>
      <xdr:col>20</xdr:col>
      <xdr:colOff>9525</xdr:colOff>
      <xdr:row>38</xdr:row>
      <xdr:rowOff>109644</xdr:rowOff>
    </xdr:to>
    <xdr:sp macro="" textlink="">
      <xdr:nvSpPr>
        <xdr:cNvPr id="539" name="円/楕円 538"/>
        <xdr:cNvSpPr/>
      </xdr:nvSpPr>
      <xdr:spPr>
        <a:xfrm>
          <a:off x="13652500" y="65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100771</xdr:rowOff>
    </xdr:from>
    <xdr:ext cx="534377" cy="259045"/>
    <xdr:sp macro="" textlink="">
      <xdr:nvSpPr>
        <xdr:cNvPr id="540" name="テキスト ボックス 539"/>
        <xdr:cNvSpPr txBox="1"/>
      </xdr:nvSpPr>
      <xdr:spPr>
        <a:xfrm>
          <a:off x="13436111" y="66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135549</xdr:rowOff>
    </xdr:from>
    <xdr:to>
      <xdr:col>18</xdr:col>
      <xdr:colOff>492125</xdr:colOff>
      <xdr:row>38</xdr:row>
      <xdr:rowOff>65700</xdr:rowOff>
    </xdr:to>
    <xdr:sp macro="" textlink="">
      <xdr:nvSpPr>
        <xdr:cNvPr id="541" name="円/楕円 540"/>
        <xdr:cNvSpPr/>
      </xdr:nvSpPr>
      <xdr:spPr>
        <a:xfrm>
          <a:off x="12763500" y="6479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56827</xdr:rowOff>
    </xdr:from>
    <xdr:ext cx="534377" cy="259045"/>
    <xdr:sp macro="" textlink="">
      <xdr:nvSpPr>
        <xdr:cNvPr id="542" name="テキスト ボックス 541"/>
        <xdr:cNvSpPr txBox="1"/>
      </xdr:nvSpPr>
      <xdr:spPr>
        <a:xfrm>
          <a:off x="12547111" y="657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131091</xdr:rowOff>
    </xdr:from>
    <xdr:to>
      <xdr:col>23</xdr:col>
      <xdr:colOff>517525</xdr:colOff>
      <xdr:row>56</xdr:row>
      <xdr:rowOff>154486</xdr:rowOff>
    </xdr:to>
    <xdr:cxnSp macro="">
      <xdr:nvCxnSpPr>
        <xdr:cNvPr id="569" name="直線コネクタ 568"/>
        <xdr:cNvCxnSpPr/>
      </xdr:nvCxnSpPr>
      <xdr:spPr>
        <a:xfrm>
          <a:off x="15481300" y="9732291"/>
          <a:ext cx="838200" cy="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131091</xdr:rowOff>
    </xdr:from>
    <xdr:to>
      <xdr:col>22</xdr:col>
      <xdr:colOff>365125</xdr:colOff>
      <xdr:row>57</xdr:row>
      <xdr:rowOff>14048</xdr:rowOff>
    </xdr:to>
    <xdr:cxnSp macro="">
      <xdr:nvCxnSpPr>
        <xdr:cNvPr id="572" name="直線コネクタ 571"/>
        <xdr:cNvCxnSpPr/>
      </xdr:nvCxnSpPr>
      <xdr:spPr>
        <a:xfrm flipV="1">
          <a:off x="14592300" y="973229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13202</xdr:rowOff>
    </xdr:from>
    <xdr:to>
      <xdr:col>21</xdr:col>
      <xdr:colOff>161925</xdr:colOff>
      <xdr:row>57</xdr:row>
      <xdr:rowOff>14048</xdr:rowOff>
    </xdr:to>
    <xdr:cxnSp macro="">
      <xdr:nvCxnSpPr>
        <xdr:cNvPr id="575" name="直線コネクタ 574"/>
        <xdr:cNvCxnSpPr/>
      </xdr:nvCxnSpPr>
      <xdr:spPr>
        <a:xfrm>
          <a:off x="13703300" y="9785852"/>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13202</xdr:rowOff>
    </xdr:from>
    <xdr:to>
      <xdr:col>19</xdr:col>
      <xdr:colOff>644525</xdr:colOff>
      <xdr:row>57</xdr:row>
      <xdr:rowOff>40186</xdr:rowOff>
    </xdr:to>
    <xdr:cxnSp macro="">
      <xdr:nvCxnSpPr>
        <xdr:cNvPr id="578" name="直線コネクタ 577"/>
        <xdr:cNvCxnSpPr/>
      </xdr:nvCxnSpPr>
      <xdr:spPr>
        <a:xfrm flipV="1">
          <a:off x="12814300" y="9785852"/>
          <a:ext cx="889000" cy="2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103686</xdr:rowOff>
    </xdr:from>
    <xdr:to>
      <xdr:col>23</xdr:col>
      <xdr:colOff>568325</xdr:colOff>
      <xdr:row>57</xdr:row>
      <xdr:rowOff>33836</xdr:rowOff>
    </xdr:to>
    <xdr:sp macro="" textlink="">
      <xdr:nvSpPr>
        <xdr:cNvPr id="588" name="円/楕円 587"/>
        <xdr:cNvSpPr/>
      </xdr:nvSpPr>
      <xdr:spPr>
        <a:xfrm>
          <a:off x="16268700" y="97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82113</xdr:rowOff>
    </xdr:from>
    <xdr:ext cx="534377" cy="259045"/>
    <xdr:sp macro="" textlink="">
      <xdr:nvSpPr>
        <xdr:cNvPr id="589" name="教育費該当値テキスト"/>
        <xdr:cNvSpPr txBox="1"/>
      </xdr:nvSpPr>
      <xdr:spPr>
        <a:xfrm>
          <a:off x="16370300" y="96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80291</xdr:rowOff>
    </xdr:from>
    <xdr:to>
      <xdr:col>22</xdr:col>
      <xdr:colOff>415925</xdr:colOff>
      <xdr:row>57</xdr:row>
      <xdr:rowOff>10441</xdr:rowOff>
    </xdr:to>
    <xdr:sp macro="" textlink="">
      <xdr:nvSpPr>
        <xdr:cNvPr id="590" name="円/楕円 589"/>
        <xdr:cNvSpPr/>
      </xdr:nvSpPr>
      <xdr:spPr>
        <a:xfrm>
          <a:off x="15430500" y="96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1568</xdr:rowOff>
    </xdr:from>
    <xdr:ext cx="534377" cy="259045"/>
    <xdr:sp macro="" textlink="">
      <xdr:nvSpPr>
        <xdr:cNvPr id="591" name="テキスト ボックス 590"/>
        <xdr:cNvSpPr txBox="1"/>
      </xdr:nvSpPr>
      <xdr:spPr>
        <a:xfrm>
          <a:off x="15214111" y="97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134698</xdr:rowOff>
    </xdr:from>
    <xdr:to>
      <xdr:col>21</xdr:col>
      <xdr:colOff>212725</xdr:colOff>
      <xdr:row>57</xdr:row>
      <xdr:rowOff>64848</xdr:rowOff>
    </xdr:to>
    <xdr:sp macro="" textlink="">
      <xdr:nvSpPr>
        <xdr:cNvPr id="592" name="円/楕円 591"/>
        <xdr:cNvSpPr/>
      </xdr:nvSpPr>
      <xdr:spPr>
        <a:xfrm>
          <a:off x="14541500" y="97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55975</xdr:rowOff>
    </xdr:from>
    <xdr:ext cx="534377" cy="259045"/>
    <xdr:sp macro="" textlink="">
      <xdr:nvSpPr>
        <xdr:cNvPr id="593" name="テキスト ボックス 592"/>
        <xdr:cNvSpPr txBox="1"/>
      </xdr:nvSpPr>
      <xdr:spPr>
        <a:xfrm>
          <a:off x="14325111" y="98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133852</xdr:rowOff>
    </xdr:from>
    <xdr:to>
      <xdr:col>20</xdr:col>
      <xdr:colOff>9525</xdr:colOff>
      <xdr:row>57</xdr:row>
      <xdr:rowOff>64002</xdr:rowOff>
    </xdr:to>
    <xdr:sp macro="" textlink="">
      <xdr:nvSpPr>
        <xdr:cNvPr id="594" name="円/楕円 593"/>
        <xdr:cNvSpPr/>
      </xdr:nvSpPr>
      <xdr:spPr>
        <a:xfrm>
          <a:off x="13652500" y="97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55129</xdr:rowOff>
    </xdr:from>
    <xdr:ext cx="534377" cy="259045"/>
    <xdr:sp macro="" textlink="">
      <xdr:nvSpPr>
        <xdr:cNvPr id="595" name="テキスト ボックス 594"/>
        <xdr:cNvSpPr txBox="1"/>
      </xdr:nvSpPr>
      <xdr:spPr>
        <a:xfrm>
          <a:off x="13436111" y="98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160836</xdr:rowOff>
    </xdr:from>
    <xdr:to>
      <xdr:col>18</xdr:col>
      <xdr:colOff>492125</xdr:colOff>
      <xdr:row>57</xdr:row>
      <xdr:rowOff>90986</xdr:rowOff>
    </xdr:to>
    <xdr:sp macro="" textlink="">
      <xdr:nvSpPr>
        <xdr:cNvPr id="596" name="円/楕円 595"/>
        <xdr:cNvSpPr/>
      </xdr:nvSpPr>
      <xdr:spPr>
        <a:xfrm>
          <a:off x="12763500" y="97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82113</xdr:rowOff>
    </xdr:from>
    <xdr:ext cx="534377" cy="259045"/>
    <xdr:sp macro="" textlink="">
      <xdr:nvSpPr>
        <xdr:cNvPr id="597" name="テキスト ボックス 596"/>
        <xdr:cNvSpPr txBox="1"/>
      </xdr:nvSpPr>
      <xdr:spPr>
        <a:xfrm>
          <a:off x="12547111" y="98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138712</xdr:rowOff>
    </xdr:from>
    <xdr:to>
      <xdr:col>23</xdr:col>
      <xdr:colOff>517525</xdr:colOff>
      <xdr:row>78</xdr:row>
      <xdr:rowOff>139353</xdr:rowOff>
    </xdr:to>
    <xdr:cxnSp macro="">
      <xdr:nvCxnSpPr>
        <xdr:cNvPr id="624" name="直線コネクタ 623"/>
        <xdr:cNvCxnSpPr/>
      </xdr:nvCxnSpPr>
      <xdr:spPr>
        <a:xfrm>
          <a:off x="15481300" y="1351181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130373</xdr:rowOff>
    </xdr:from>
    <xdr:to>
      <xdr:col>22</xdr:col>
      <xdr:colOff>365125</xdr:colOff>
      <xdr:row>78</xdr:row>
      <xdr:rowOff>138712</xdr:rowOff>
    </xdr:to>
    <xdr:cxnSp macro="">
      <xdr:nvCxnSpPr>
        <xdr:cNvPr id="627" name="直線コネクタ 626"/>
        <xdr:cNvCxnSpPr/>
      </xdr:nvCxnSpPr>
      <xdr:spPr>
        <a:xfrm>
          <a:off x="14592300" y="1350347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130373</xdr:rowOff>
    </xdr:from>
    <xdr:to>
      <xdr:col>21</xdr:col>
      <xdr:colOff>161925</xdr:colOff>
      <xdr:row>78</xdr:row>
      <xdr:rowOff>134031</xdr:rowOff>
    </xdr:to>
    <xdr:cxnSp macro="">
      <xdr:nvCxnSpPr>
        <xdr:cNvPr id="630" name="直線コネクタ 629"/>
        <xdr:cNvCxnSpPr/>
      </xdr:nvCxnSpPr>
      <xdr:spPr>
        <a:xfrm flipV="1">
          <a:off x="13703300" y="1350347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123670</xdr:rowOff>
    </xdr:from>
    <xdr:to>
      <xdr:col>19</xdr:col>
      <xdr:colOff>644525</xdr:colOff>
      <xdr:row>78</xdr:row>
      <xdr:rowOff>134031</xdr:rowOff>
    </xdr:to>
    <xdr:cxnSp macro="">
      <xdr:nvCxnSpPr>
        <xdr:cNvPr id="633" name="直線コネクタ 632"/>
        <xdr:cNvCxnSpPr/>
      </xdr:nvCxnSpPr>
      <xdr:spPr>
        <a:xfrm>
          <a:off x="12814300" y="13496770"/>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88553</xdr:rowOff>
    </xdr:from>
    <xdr:to>
      <xdr:col>23</xdr:col>
      <xdr:colOff>568325</xdr:colOff>
      <xdr:row>79</xdr:row>
      <xdr:rowOff>18703</xdr:rowOff>
    </xdr:to>
    <xdr:sp macro="" textlink="">
      <xdr:nvSpPr>
        <xdr:cNvPr id="643" name="円/楕円 642"/>
        <xdr:cNvSpPr/>
      </xdr:nvSpPr>
      <xdr:spPr>
        <a:xfrm>
          <a:off x="162687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313932" cy="259045"/>
    <xdr:sp macro="" textlink="">
      <xdr:nvSpPr>
        <xdr:cNvPr id="644" name="災害復旧費該当値テキスト"/>
        <xdr:cNvSpPr txBox="1"/>
      </xdr:nvSpPr>
      <xdr:spPr>
        <a:xfrm>
          <a:off x="16370300" y="13390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87912</xdr:rowOff>
    </xdr:from>
    <xdr:to>
      <xdr:col>22</xdr:col>
      <xdr:colOff>415925</xdr:colOff>
      <xdr:row>79</xdr:row>
      <xdr:rowOff>18062</xdr:rowOff>
    </xdr:to>
    <xdr:sp macro="" textlink="">
      <xdr:nvSpPr>
        <xdr:cNvPr id="645" name="円/楕円 644"/>
        <xdr:cNvSpPr/>
      </xdr:nvSpPr>
      <xdr:spPr>
        <a:xfrm>
          <a:off x="15430500" y="134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9189</xdr:rowOff>
    </xdr:from>
    <xdr:ext cx="378565" cy="259045"/>
    <xdr:sp macro="" textlink="">
      <xdr:nvSpPr>
        <xdr:cNvPr id="646" name="テキスト ボックス 645"/>
        <xdr:cNvSpPr txBox="1"/>
      </xdr:nvSpPr>
      <xdr:spPr>
        <a:xfrm>
          <a:off x="15292017" y="1355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79573</xdr:rowOff>
    </xdr:from>
    <xdr:to>
      <xdr:col>21</xdr:col>
      <xdr:colOff>212725</xdr:colOff>
      <xdr:row>79</xdr:row>
      <xdr:rowOff>9723</xdr:rowOff>
    </xdr:to>
    <xdr:sp macro="" textlink="">
      <xdr:nvSpPr>
        <xdr:cNvPr id="647" name="円/楕円 646"/>
        <xdr:cNvSpPr/>
      </xdr:nvSpPr>
      <xdr:spPr>
        <a:xfrm>
          <a:off x="14541500" y="134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850</xdr:rowOff>
    </xdr:from>
    <xdr:ext cx="469744" cy="259045"/>
    <xdr:sp macro="" textlink="">
      <xdr:nvSpPr>
        <xdr:cNvPr id="648" name="テキスト ボックス 647"/>
        <xdr:cNvSpPr txBox="1"/>
      </xdr:nvSpPr>
      <xdr:spPr>
        <a:xfrm>
          <a:off x="14357427" y="1354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83231</xdr:rowOff>
    </xdr:from>
    <xdr:to>
      <xdr:col>20</xdr:col>
      <xdr:colOff>9525</xdr:colOff>
      <xdr:row>79</xdr:row>
      <xdr:rowOff>13381</xdr:rowOff>
    </xdr:to>
    <xdr:sp macro="" textlink="">
      <xdr:nvSpPr>
        <xdr:cNvPr id="649" name="円/楕円 648"/>
        <xdr:cNvSpPr/>
      </xdr:nvSpPr>
      <xdr:spPr>
        <a:xfrm>
          <a:off x="13652500" y="134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4508</xdr:rowOff>
    </xdr:from>
    <xdr:ext cx="469744" cy="259045"/>
    <xdr:sp macro="" textlink="">
      <xdr:nvSpPr>
        <xdr:cNvPr id="650" name="テキスト ボックス 649"/>
        <xdr:cNvSpPr txBox="1"/>
      </xdr:nvSpPr>
      <xdr:spPr>
        <a:xfrm>
          <a:off x="13468427" y="1354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72870</xdr:rowOff>
    </xdr:from>
    <xdr:to>
      <xdr:col>18</xdr:col>
      <xdr:colOff>492125</xdr:colOff>
      <xdr:row>79</xdr:row>
      <xdr:rowOff>3020</xdr:rowOff>
    </xdr:to>
    <xdr:sp macro="" textlink="">
      <xdr:nvSpPr>
        <xdr:cNvPr id="651" name="円/楕円 650"/>
        <xdr:cNvSpPr/>
      </xdr:nvSpPr>
      <xdr:spPr>
        <a:xfrm>
          <a:off x="12763500" y="134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165597</xdr:rowOff>
    </xdr:from>
    <xdr:ext cx="469744" cy="259045"/>
    <xdr:sp macro="" textlink="">
      <xdr:nvSpPr>
        <xdr:cNvPr id="652" name="テキスト ボックス 651"/>
        <xdr:cNvSpPr txBox="1"/>
      </xdr:nvSpPr>
      <xdr:spPr>
        <a:xfrm>
          <a:off x="12579427" y="135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71124</xdr:rowOff>
    </xdr:from>
    <xdr:to>
      <xdr:col>23</xdr:col>
      <xdr:colOff>517525</xdr:colOff>
      <xdr:row>97</xdr:row>
      <xdr:rowOff>127648</xdr:rowOff>
    </xdr:to>
    <xdr:cxnSp macro="">
      <xdr:nvCxnSpPr>
        <xdr:cNvPr id="679" name="直線コネクタ 678"/>
        <xdr:cNvCxnSpPr/>
      </xdr:nvCxnSpPr>
      <xdr:spPr>
        <a:xfrm flipV="1">
          <a:off x="15481300" y="16701774"/>
          <a:ext cx="8382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96833</xdr:rowOff>
    </xdr:from>
    <xdr:to>
      <xdr:col>22</xdr:col>
      <xdr:colOff>365125</xdr:colOff>
      <xdr:row>97</xdr:row>
      <xdr:rowOff>127648</xdr:rowOff>
    </xdr:to>
    <xdr:cxnSp macro="">
      <xdr:nvCxnSpPr>
        <xdr:cNvPr id="682" name="直線コネクタ 681"/>
        <xdr:cNvCxnSpPr/>
      </xdr:nvCxnSpPr>
      <xdr:spPr>
        <a:xfrm>
          <a:off x="14592300" y="16727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83789</xdr:rowOff>
    </xdr:from>
    <xdr:to>
      <xdr:col>21</xdr:col>
      <xdr:colOff>161925</xdr:colOff>
      <xdr:row>97</xdr:row>
      <xdr:rowOff>96833</xdr:rowOff>
    </xdr:to>
    <xdr:cxnSp macro="">
      <xdr:nvCxnSpPr>
        <xdr:cNvPr id="685" name="直線コネクタ 684"/>
        <xdr:cNvCxnSpPr/>
      </xdr:nvCxnSpPr>
      <xdr:spPr>
        <a:xfrm>
          <a:off x="13703300" y="16714439"/>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61981</xdr:rowOff>
    </xdr:from>
    <xdr:to>
      <xdr:col>19</xdr:col>
      <xdr:colOff>644525</xdr:colOff>
      <xdr:row>97</xdr:row>
      <xdr:rowOff>83789</xdr:rowOff>
    </xdr:to>
    <xdr:cxnSp macro="">
      <xdr:nvCxnSpPr>
        <xdr:cNvPr id="688" name="直線コネクタ 687"/>
        <xdr:cNvCxnSpPr/>
      </xdr:nvCxnSpPr>
      <xdr:spPr>
        <a:xfrm>
          <a:off x="12814300" y="16692631"/>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20324</xdr:rowOff>
    </xdr:from>
    <xdr:to>
      <xdr:col>23</xdr:col>
      <xdr:colOff>568325</xdr:colOff>
      <xdr:row>97</xdr:row>
      <xdr:rowOff>121924</xdr:rowOff>
    </xdr:to>
    <xdr:sp macro="" textlink="">
      <xdr:nvSpPr>
        <xdr:cNvPr id="698" name="円/楕円 697"/>
        <xdr:cNvSpPr/>
      </xdr:nvSpPr>
      <xdr:spPr>
        <a:xfrm>
          <a:off x="16268700" y="166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170201</xdr:rowOff>
    </xdr:from>
    <xdr:ext cx="534377" cy="259045"/>
    <xdr:sp macro="" textlink="">
      <xdr:nvSpPr>
        <xdr:cNvPr id="699" name="公債費該当値テキスト"/>
        <xdr:cNvSpPr txBox="1"/>
      </xdr:nvSpPr>
      <xdr:spPr>
        <a:xfrm>
          <a:off x="16370300" y="166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76848</xdr:rowOff>
    </xdr:from>
    <xdr:to>
      <xdr:col>22</xdr:col>
      <xdr:colOff>415925</xdr:colOff>
      <xdr:row>98</xdr:row>
      <xdr:rowOff>6998</xdr:rowOff>
    </xdr:to>
    <xdr:sp macro="" textlink="">
      <xdr:nvSpPr>
        <xdr:cNvPr id="700" name="円/楕円 699"/>
        <xdr:cNvSpPr/>
      </xdr:nvSpPr>
      <xdr:spPr>
        <a:xfrm>
          <a:off x="15430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169575</xdr:rowOff>
    </xdr:from>
    <xdr:ext cx="534377" cy="259045"/>
    <xdr:sp macro="" textlink="">
      <xdr:nvSpPr>
        <xdr:cNvPr id="701" name="テキスト ボックス 700"/>
        <xdr:cNvSpPr txBox="1"/>
      </xdr:nvSpPr>
      <xdr:spPr>
        <a:xfrm>
          <a:off x="15214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46033</xdr:rowOff>
    </xdr:from>
    <xdr:to>
      <xdr:col>21</xdr:col>
      <xdr:colOff>212725</xdr:colOff>
      <xdr:row>97</xdr:row>
      <xdr:rowOff>147633</xdr:rowOff>
    </xdr:to>
    <xdr:sp macro="" textlink="">
      <xdr:nvSpPr>
        <xdr:cNvPr id="702" name="円/楕円 701"/>
        <xdr:cNvSpPr/>
      </xdr:nvSpPr>
      <xdr:spPr>
        <a:xfrm>
          <a:off x="14541500" y="166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138760</xdr:rowOff>
    </xdr:from>
    <xdr:ext cx="534377" cy="259045"/>
    <xdr:sp macro="" textlink="">
      <xdr:nvSpPr>
        <xdr:cNvPr id="703" name="テキスト ボックス 702"/>
        <xdr:cNvSpPr txBox="1"/>
      </xdr:nvSpPr>
      <xdr:spPr>
        <a:xfrm>
          <a:off x="14325111" y="167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32989</xdr:rowOff>
    </xdr:from>
    <xdr:to>
      <xdr:col>20</xdr:col>
      <xdr:colOff>9525</xdr:colOff>
      <xdr:row>97</xdr:row>
      <xdr:rowOff>134589</xdr:rowOff>
    </xdr:to>
    <xdr:sp macro="" textlink="">
      <xdr:nvSpPr>
        <xdr:cNvPr id="704" name="円/楕円 703"/>
        <xdr:cNvSpPr/>
      </xdr:nvSpPr>
      <xdr:spPr>
        <a:xfrm>
          <a:off x="13652500" y="166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125716</xdr:rowOff>
    </xdr:from>
    <xdr:ext cx="534377" cy="259045"/>
    <xdr:sp macro="" textlink="">
      <xdr:nvSpPr>
        <xdr:cNvPr id="705" name="テキスト ボックス 704"/>
        <xdr:cNvSpPr txBox="1"/>
      </xdr:nvSpPr>
      <xdr:spPr>
        <a:xfrm>
          <a:off x="13436111" y="167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11181</xdr:rowOff>
    </xdr:from>
    <xdr:to>
      <xdr:col>18</xdr:col>
      <xdr:colOff>492125</xdr:colOff>
      <xdr:row>97</xdr:row>
      <xdr:rowOff>112781</xdr:rowOff>
    </xdr:to>
    <xdr:sp macro="" textlink="">
      <xdr:nvSpPr>
        <xdr:cNvPr id="706" name="円/楕円 705"/>
        <xdr:cNvSpPr/>
      </xdr:nvSpPr>
      <xdr:spPr>
        <a:xfrm>
          <a:off x="12763500" y="166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103908</xdr:rowOff>
    </xdr:from>
    <xdr:ext cx="534377" cy="259045"/>
    <xdr:sp macro="" textlink="">
      <xdr:nvSpPr>
        <xdr:cNvPr id="707" name="テキスト ボックス 706"/>
        <xdr:cNvSpPr txBox="1"/>
      </xdr:nvSpPr>
      <xdr:spPr>
        <a:xfrm>
          <a:off x="12547111" y="167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議会費、総務費を除いて平均コストを下回っている。総務費については、財政調整基金から特定目的金へ積み替えを行ったため、平成</a:t>
          </a:r>
          <a:r>
            <a:rPr kumimoji="1" lang="en-US" altLang="ja-JP" sz="1300" baseline="0">
              <a:latin typeface="ＭＳ Ｐゴシック"/>
            </a:rPr>
            <a:t>27</a:t>
          </a:r>
          <a:r>
            <a:rPr kumimoji="1" lang="ja-JP" altLang="en-US" sz="1300" baseline="0">
              <a:latin typeface="ＭＳ Ｐゴシック"/>
            </a:rPr>
            <a:t>年度においては突発的に増加している。平成</a:t>
          </a:r>
          <a:r>
            <a:rPr kumimoji="1" lang="en-US" altLang="ja-JP" sz="1300" baseline="0">
              <a:latin typeface="ＭＳ Ｐゴシック"/>
            </a:rPr>
            <a:t>28</a:t>
          </a:r>
          <a:r>
            <a:rPr kumimoji="1" lang="ja-JP" altLang="en-US" sz="1300" baseline="0">
              <a:latin typeface="ＭＳ Ｐゴシック"/>
            </a:rPr>
            <a:t>年度以降は地方創生関連事業の経費が総務費に計上されるため、平均コストをやや上回る見込みとなっている。また、教育施設の再編及び大規模更新事業が予定されているため、教育費についても増加が見込まれる。</a:t>
          </a:r>
          <a:endParaRPr kumimoji="1" lang="en-US" altLang="ja-JP" sz="1300" baseline="0">
            <a:latin typeface="ＭＳ Ｐゴシック"/>
          </a:endParaRPr>
        </a:p>
        <a:p>
          <a:r>
            <a:rPr kumimoji="1" lang="ja-JP" altLang="en-US" sz="1300" baseline="0">
              <a:latin typeface="ＭＳ Ｐゴシック"/>
            </a:rPr>
            <a:t>　災害復旧費と公債費が低く抑えられているのは、行政費用の配分としては望ましい状況であるため、特に公債費については、現状を維持できるように努めていきたい。</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財政調整基金については、毎年度繰越金を基に積み増しを行い、また取崩しを行っていなかったため、県下でも標準財政規模比はトップクラスであった。Ｈ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年度に特定目的金への積み替え実施したため大きく減少している。また標準財政規模に対して過大な実質収支が近年発生していため、その是正にも取り組んだ。平成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年度においては更に減少させる見込である。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過去５年間において、すべての会計において赤字は発生していない。しかし、土地関係の特別会計を除いては、一般会計からの繰出、補助がなければ単年度収支を維持していくのは困難な状態である。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年に公共下水道事業が完了し、地方債の償還が平成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年度からピークを迎える。加入負担金や使用料の徴収は適切に行い、健全な経営を行う必要がある。一般会計からの繰出金の増加が今後も予想される。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5270381</v>
      </c>
      <c r="BO4" s="409"/>
      <c r="BP4" s="409"/>
      <c r="BQ4" s="409"/>
      <c r="BR4" s="409"/>
      <c r="BS4" s="409"/>
      <c r="BT4" s="409"/>
      <c r="BU4" s="410"/>
      <c r="BV4" s="408">
        <v>5201315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15.7</v>
      </c>
      <c r="CU4" s="586"/>
      <c r="CV4" s="586"/>
      <c r="CW4" s="586"/>
      <c r="CX4" s="586"/>
      <c r="CY4" s="586"/>
      <c r="CZ4" s="586"/>
      <c r="DA4" s="587"/>
      <c r="DB4" s="585">
        <v>28.3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4854683</v>
      </c>
      <c r="BO5" s="414"/>
      <c r="BP5" s="414"/>
      <c r="BQ5" s="414"/>
      <c r="BR5" s="414"/>
      <c r="BS5" s="414"/>
      <c r="BT5" s="414"/>
      <c r="BU5" s="415"/>
      <c r="BV5" s="413">
        <v>4513402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69.099999999999994</v>
      </c>
      <c r="CU5" s="384"/>
      <c r="CV5" s="384"/>
      <c r="CW5" s="384"/>
      <c r="CX5" s="384"/>
      <c r="CY5" s="384"/>
      <c r="CZ5" s="384"/>
      <c r="DA5" s="385"/>
      <c r="DB5" s="383">
        <v>68.3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415698</v>
      </c>
      <c r="BO6" s="414"/>
      <c r="BP6" s="414"/>
      <c r="BQ6" s="414"/>
      <c r="BR6" s="414"/>
      <c r="BS6" s="414"/>
      <c r="BT6" s="414"/>
      <c r="BU6" s="415"/>
      <c r="BV6" s="413">
        <v>687913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72.900000000000006</v>
      </c>
      <c r="CU6" s="560"/>
      <c r="CV6" s="560"/>
      <c r="CW6" s="560"/>
      <c r="CX6" s="560"/>
      <c r="CY6" s="560"/>
      <c r="CZ6" s="560"/>
      <c r="DA6" s="561"/>
      <c r="DB6" s="559">
        <v>72.5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30840</v>
      </c>
      <c r="BO7" s="414"/>
      <c r="BP7" s="414"/>
      <c r="BQ7" s="414"/>
      <c r="BR7" s="414"/>
      <c r="BS7" s="414"/>
      <c r="BT7" s="414"/>
      <c r="BU7" s="415"/>
      <c r="BV7" s="413">
        <v>18414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2450433</v>
      </c>
      <c r="CU7" s="414"/>
      <c r="CV7" s="414"/>
      <c r="CW7" s="414"/>
      <c r="CX7" s="414"/>
      <c r="CY7" s="414"/>
      <c r="CZ7" s="414"/>
      <c r="DA7" s="415"/>
      <c r="DB7" s="413">
        <v>2367112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384858</v>
      </c>
      <c r="BO8" s="414"/>
      <c r="BP8" s="414"/>
      <c r="BQ8" s="414"/>
      <c r="BR8" s="414"/>
      <c r="BS8" s="414"/>
      <c r="BT8" s="414"/>
      <c r="BU8" s="415"/>
      <c r="BV8" s="413">
        <v>669499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5906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-284641</v>
      </c>
      <c r="BO9" s="414"/>
      <c r="BP9" s="414"/>
      <c r="BQ9" s="414"/>
      <c r="BR9" s="414"/>
      <c r="BS9" s="414"/>
      <c r="BT9" s="414"/>
      <c r="BU9" s="415"/>
      <c r="BV9" s="413">
        <v>-111959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7.4</v>
      </c>
      <c r="CU9" s="384"/>
      <c r="CV9" s="384"/>
      <c r="CW9" s="384"/>
      <c r="CX9" s="384"/>
      <c r="CY9" s="384"/>
      <c r="CZ9" s="384"/>
      <c r="DA9" s="385"/>
      <c r="DB9" s="383">
        <v>7.1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6085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1082</v>
      </c>
      <c r="BO10" s="414"/>
      <c r="BP10" s="414"/>
      <c r="BQ10" s="414"/>
      <c r="BR10" s="414"/>
      <c r="BS10" s="414"/>
      <c r="BT10" s="414"/>
      <c r="BU10" s="415"/>
      <c r="BV10" s="413">
        <v>201413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61761</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6224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700000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6208</v>
      </c>
      <c r="S13" s="515"/>
      <c r="T13" s="515"/>
      <c r="U13" s="515"/>
      <c r="V13" s="516"/>
      <c r="W13" s="502" t="s">
        <v>120</v>
      </c>
      <c r="X13" s="426"/>
      <c r="Y13" s="426"/>
      <c r="Z13" s="426"/>
      <c r="AA13" s="426"/>
      <c r="AB13" s="427"/>
      <c r="AC13" s="389">
        <v>545</v>
      </c>
      <c r="AD13" s="390"/>
      <c r="AE13" s="390"/>
      <c r="AF13" s="390"/>
      <c r="AG13" s="391"/>
      <c r="AH13" s="389">
        <v>782</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-921798</v>
      </c>
      <c r="BO13" s="414"/>
      <c r="BP13" s="414"/>
      <c r="BQ13" s="414"/>
      <c r="BR13" s="414"/>
      <c r="BS13" s="414"/>
      <c r="BT13" s="414"/>
      <c r="BU13" s="415"/>
      <c r="BV13" s="413">
        <v>89454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6258</v>
      </c>
      <c r="S14" s="515"/>
      <c r="T14" s="515"/>
      <c r="U14" s="515"/>
      <c r="V14" s="516"/>
      <c r="W14" s="517"/>
      <c r="X14" s="429"/>
      <c r="Y14" s="429"/>
      <c r="Z14" s="429"/>
      <c r="AA14" s="429"/>
      <c r="AB14" s="430"/>
      <c r="AC14" s="507">
        <v>18</v>
      </c>
      <c r="AD14" s="508"/>
      <c r="AE14" s="508"/>
      <c r="AF14" s="508"/>
      <c r="AG14" s="509"/>
      <c r="AH14" s="507">
        <v>21.5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6242</v>
      </c>
      <c r="S15" s="515"/>
      <c r="T15" s="515"/>
      <c r="U15" s="515"/>
      <c r="V15" s="516"/>
      <c r="W15" s="502" t="s">
        <v>126</v>
      </c>
      <c r="X15" s="426"/>
      <c r="Y15" s="426"/>
      <c r="Z15" s="426"/>
      <c r="AA15" s="426"/>
      <c r="AB15" s="427"/>
      <c r="AC15" s="389">
        <v>727</v>
      </c>
      <c r="AD15" s="390"/>
      <c r="AE15" s="390"/>
      <c r="AF15" s="390"/>
      <c r="AG15" s="391"/>
      <c r="AH15" s="389">
        <v>906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623012</v>
      </c>
      <c r="BO15" s="409"/>
      <c r="BP15" s="409"/>
      <c r="BQ15" s="409"/>
      <c r="BR15" s="409"/>
      <c r="BS15" s="409"/>
      <c r="BT15" s="409"/>
      <c r="BU15" s="410"/>
      <c r="BV15" s="408">
        <v>589637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24</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2168341</v>
      </c>
      <c r="BO16" s="414"/>
      <c r="BP16" s="414"/>
      <c r="BQ16" s="414"/>
      <c r="BR16" s="414"/>
      <c r="BS16" s="414"/>
      <c r="BT16" s="414"/>
      <c r="BU16" s="415"/>
      <c r="BV16" s="413">
        <v>2080736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1759</v>
      </c>
      <c r="AD17" s="390"/>
      <c r="AE17" s="390"/>
      <c r="AF17" s="390"/>
      <c r="AG17" s="391"/>
      <c r="AH17" s="389">
        <v>1939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770850</v>
      </c>
      <c r="BO17" s="414"/>
      <c r="BP17" s="414"/>
      <c r="BQ17" s="414"/>
      <c r="BR17" s="414"/>
      <c r="BS17" s="414"/>
      <c r="BT17" s="414"/>
      <c r="BU17" s="415"/>
      <c r="BV17" s="413">
        <v>736223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69.52</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53.4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1746482</v>
      </c>
      <c r="BO18" s="414"/>
      <c r="BP18" s="414"/>
      <c r="BQ18" s="414"/>
      <c r="BR18" s="414"/>
      <c r="BS18" s="414"/>
      <c r="BT18" s="414"/>
      <c r="BU18" s="415"/>
      <c r="BV18" s="413">
        <v>1660310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4252117</v>
      </c>
      <c r="BO19" s="414"/>
      <c r="BP19" s="414"/>
      <c r="BQ19" s="414"/>
      <c r="BR19" s="414"/>
      <c r="BS19" s="414"/>
      <c r="BT19" s="414"/>
      <c r="BU19" s="415"/>
      <c r="BV19" s="413">
        <v>3545497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1978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3515688</v>
      </c>
      <c r="BO23" s="414"/>
      <c r="BP23" s="414"/>
      <c r="BQ23" s="414"/>
      <c r="BR23" s="414"/>
      <c r="BS23" s="414"/>
      <c r="BT23" s="414"/>
      <c r="BU23" s="415"/>
      <c r="BV23" s="413">
        <v>3535246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7000</v>
      </c>
      <c r="R24" s="390"/>
      <c r="S24" s="390"/>
      <c r="T24" s="390"/>
      <c r="U24" s="390"/>
      <c r="V24" s="391"/>
      <c r="W24" s="455"/>
      <c r="X24" s="446"/>
      <c r="Y24" s="447"/>
      <c r="Z24" s="386" t="s">
        <v>149</v>
      </c>
      <c r="AA24" s="387"/>
      <c r="AB24" s="387"/>
      <c r="AC24" s="387"/>
      <c r="AD24" s="387"/>
      <c r="AE24" s="387"/>
      <c r="AF24" s="387"/>
      <c r="AG24" s="388"/>
      <c r="AH24" s="389">
        <v>71</v>
      </c>
      <c r="AI24" s="390"/>
      <c r="AJ24" s="390"/>
      <c r="AK24" s="390"/>
      <c r="AL24" s="391"/>
      <c r="AM24" s="389">
        <v>198516</v>
      </c>
      <c r="AN24" s="390"/>
      <c r="AO24" s="390"/>
      <c r="AP24" s="390"/>
      <c r="AQ24" s="390"/>
      <c r="AR24" s="391"/>
      <c r="AS24" s="389">
        <v>2796</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3252009</v>
      </c>
      <c r="BO24" s="414"/>
      <c r="BP24" s="414"/>
      <c r="BQ24" s="414"/>
      <c r="BR24" s="414"/>
      <c r="BS24" s="414"/>
      <c r="BT24" s="414"/>
      <c r="BU24" s="415"/>
      <c r="BV24" s="413">
        <v>3225352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5700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143771</v>
      </c>
      <c r="BO25" s="409"/>
      <c r="BP25" s="409"/>
      <c r="BQ25" s="409"/>
      <c r="BR25" s="409"/>
      <c r="BS25" s="409"/>
      <c r="BT25" s="409"/>
      <c r="BU25" s="410"/>
      <c r="BV25" s="408">
        <v>84073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5230</v>
      </c>
      <c r="R26" s="390"/>
      <c r="S26" s="390"/>
      <c r="T26" s="390"/>
      <c r="U26" s="390"/>
      <c r="V26" s="391"/>
      <c r="W26" s="455"/>
      <c r="X26" s="446"/>
      <c r="Y26" s="447"/>
      <c r="Z26" s="386" t="s">
        <v>155</v>
      </c>
      <c r="AA26" s="468"/>
      <c r="AB26" s="468"/>
      <c r="AC26" s="468"/>
      <c r="AD26" s="468"/>
      <c r="AE26" s="468"/>
      <c r="AF26" s="468"/>
      <c r="AG26" s="469"/>
      <c r="AH26" s="389">
        <v>3</v>
      </c>
      <c r="AI26" s="390"/>
      <c r="AJ26" s="390"/>
      <c r="AK26" s="390"/>
      <c r="AL26" s="391"/>
      <c r="AM26" s="389">
        <v>7548</v>
      </c>
      <c r="AN26" s="390"/>
      <c r="AO26" s="390"/>
      <c r="AP26" s="390"/>
      <c r="AQ26" s="390"/>
      <c r="AR26" s="391"/>
      <c r="AS26" s="389">
        <v>2516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2660</v>
      </c>
      <c r="R27" s="390"/>
      <c r="S27" s="390"/>
      <c r="T27" s="390"/>
      <c r="U27" s="390"/>
      <c r="V27" s="391"/>
      <c r="W27" s="455"/>
      <c r="X27" s="446"/>
      <c r="Y27" s="447"/>
      <c r="Z27" s="386" t="s">
        <v>158</v>
      </c>
      <c r="AA27" s="387"/>
      <c r="AB27" s="387"/>
      <c r="AC27" s="387"/>
      <c r="AD27" s="387"/>
      <c r="AE27" s="387"/>
      <c r="AF27" s="387"/>
      <c r="AG27" s="388"/>
      <c r="AH27" s="389">
        <v>6</v>
      </c>
      <c r="AI27" s="390"/>
      <c r="AJ27" s="390"/>
      <c r="AK27" s="390"/>
      <c r="AL27" s="391"/>
      <c r="AM27" s="389">
        <v>14502</v>
      </c>
      <c r="AN27" s="390"/>
      <c r="AO27" s="390"/>
      <c r="AP27" s="390"/>
      <c r="AQ27" s="390"/>
      <c r="AR27" s="391"/>
      <c r="AS27" s="389">
        <v>2417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217662</v>
      </c>
      <c r="BO27" s="417"/>
      <c r="BP27" s="417"/>
      <c r="BQ27" s="417"/>
      <c r="BR27" s="417"/>
      <c r="BS27" s="417"/>
      <c r="BT27" s="417"/>
      <c r="BU27" s="418"/>
      <c r="BV27" s="416">
        <v>217524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2210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1841029</v>
      </c>
      <c r="BO28" s="409"/>
      <c r="BP28" s="409"/>
      <c r="BQ28" s="409"/>
      <c r="BR28" s="409"/>
      <c r="BS28" s="409"/>
      <c r="BT28" s="409"/>
      <c r="BU28" s="410"/>
      <c r="BV28" s="408">
        <v>2539947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8</v>
      </c>
      <c r="M29" s="390"/>
      <c r="N29" s="390"/>
      <c r="O29" s="390"/>
      <c r="P29" s="391"/>
      <c r="Q29" s="389">
        <v>2050</v>
      </c>
      <c r="R29" s="390"/>
      <c r="S29" s="390"/>
      <c r="T29" s="390"/>
      <c r="U29" s="390"/>
      <c r="V29" s="391"/>
      <c r="W29" s="456"/>
      <c r="X29" s="457"/>
      <c r="Y29" s="458"/>
      <c r="Z29" s="386" t="s">
        <v>165</v>
      </c>
      <c r="AA29" s="387"/>
      <c r="AB29" s="387"/>
      <c r="AC29" s="387"/>
      <c r="AD29" s="387"/>
      <c r="AE29" s="387"/>
      <c r="AF29" s="387"/>
      <c r="AG29" s="388"/>
      <c r="AH29" s="389">
        <v>77</v>
      </c>
      <c r="AI29" s="390"/>
      <c r="AJ29" s="390"/>
      <c r="AK29" s="390"/>
      <c r="AL29" s="391"/>
      <c r="AM29" s="389">
        <v>213018</v>
      </c>
      <c r="AN29" s="390"/>
      <c r="AO29" s="390"/>
      <c r="AP29" s="390"/>
      <c r="AQ29" s="390"/>
      <c r="AR29" s="391"/>
      <c r="AS29" s="389">
        <v>2766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270600</v>
      </c>
      <c r="BO29" s="414"/>
      <c r="BP29" s="414"/>
      <c r="BQ29" s="414"/>
      <c r="BR29" s="414"/>
      <c r="BS29" s="414"/>
      <c r="BT29" s="414"/>
      <c r="BU29" s="415"/>
      <c r="BV29" s="413">
        <v>61483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93.3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1734950</v>
      </c>
      <c r="BO30" s="417"/>
      <c r="BP30" s="417"/>
      <c r="BQ30" s="417"/>
      <c r="BR30" s="417"/>
      <c r="BS30" s="417"/>
      <c r="BT30" s="417"/>
      <c r="BU30" s="418"/>
      <c r="BV30" s="416">
        <v>665417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奈義町国民健康保険特別会計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奈義町上水道事業会計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奈義町下水道特別会計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津山圏域東部衛生施設組合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奈義町介護保険特別会計（保険事業勘定）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奈義町工業用水道事業会計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奈義町分譲地造成特別会計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勝英農業共済事務組合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奈義町介護保険特別会計（サービス事業勘定）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奈義町土地取得特別会計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勝英衛生施設組合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奈義町後期高齢者医療特別会計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津山広域事務組合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津山広域事務組合　ふるさと振興事業特別会計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勝田郡老人福祉施設組合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勝田郡老人福祉施設組合　訪問介護事業所会計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津山圏域資源循環施設組合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津山圏域消防組合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岡山県広域水道企業団</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535</v>
      </c>
      <c r="D34" s="1184"/>
      <c r="E34" s="1185"/>
      <c r="F34" s="32">
        <v>21.62</v>
      </c>
      <c r="G34" s="33">
        <v>27.54</v>
      </c>
      <c r="H34" s="33">
        <v>32.200000000000003</v>
      </c>
      <c r="I34" s="33">
        <v>28.28</v>
      </c>
      <c r="J34" s="34">
        <v>15.7</v>
      </c>
      <c r="K34" s="22"/>
      <c r="L34" s="22"/>
      <c r="M34" s="22"/>
      <c r="N34" s="22"/>
      <c r="O34" s="22"/>
      <c r="P34" s="22"/>
    </row>
    <row r="35" spans="1:16" ht="39" customHeight="1" x14ac:dyDescent="0.15">
      <c r="A35" s="22"/>
      <c r="B35" s="35"/>
      <c r="C35" s="1178" t="s">
        <v>536</v>
      </c>
      <c r="D35" s="1179"/>
      <c r="E35" s="1180"/>
      <c r="F35" s="36">
        <v>8.2899999999999991</v>
      </c>
      <c r="G35" s="37">
        <v>8.68</v>
      </c>
      <c r="H35" s="37">
        <v>8.9600000000000009</v>
      </c>
      <c r="I35" s="37">
        <v>10.77</v>
      </c>
      <c r="J35" s="38">
        <v>11.93</v>
      </c>
      <c r="K35" s="22"/>
      <c r="L35" s="22"/>
      <c r="M35" s="22"/>
      <c r="N35" s="22"/>
      <c r="O35" s="22"/>
      <c r="P35" s="22"/>
    </row>
    <row r="36" spans="1:16" ht="39" customHeight="1" x14ac:dyDescent="0.15">
      <c r="A36" s="22"/>
      <c r="B36" s="35"/>
      <c r="C36" s="1178" t="s">
        <v>537</v>
      </c>
      <c r="D36" s="1179"/>
      <c r="E36" s="1180"/>
      <c r="F36" s="36">
        <v>1.27</v>
      </c>
      <c r="G36" s="37">
        <v>2.8</v>
      </c>
      <c r="H36" s="37">
        <v>9.15</v>
      </c>
      <c r="I36" s="37">
        <v>5.61</v>
      </c>
      <c r="J36" s="38">
        <v>4.87</v>
      </c>
      <c r="K36" s="22"/>
      <c r="L36" s="22"/>
      <c r="M36" s="22"/>
      <c r="N36" s="22"/>
      <c r="O36" s="22"/>
      <c r="P36" s="22"/>
    </row>
    <row r="37" spans="1:16" ht="39" customHeight="1" x14ac:dyDescent="0.15">
      <c r="A37" s="22"/>
      <c r="B37" s="35"/>
      <c r="C37" s="1178" t="s">
        <v>538</v>
      </c>
      <c r="D37" s="1179"/>
      <c r="E37" s="1180"/>
      <c r="F37" s="36">
        <v>2.87</v>
      </c>
      <c r="G37" s="37">
        <v>7.77</v>
      </c>
      <c r="H37" s="37">
        <v>3.25</v>
      </c>
      <c r="I37" s="37">
        <v>3.54</v>
      </c>
      <c r="J37" s="38">
        <v>3.35</v>
      </c>
      <c r="K37" s="22"/>
      <c r="L37" s="22"/>
      <c r="M37" s="22"/>
      <c r="N37" s="22"/>
      <c r="O37" s="22"/>
      <c r="P37" s="22"/>
    </row>
    <row r="38" spans="1:16" ht="39" customHeight="1" x14ac:dyDescent="0.15">
      <c r="A38" s="22"/>
      <c r="B38" s="35"/>
      <c r="C38" s="1178" t="s">
        <v>539</v>
      </c>
      <c r="D38" s="1179"/>
      <c r="E38" s="1180"/>
      <c r="F38" s="36">
        <v>2.84</v>
      </c>
      <c r="G38" s="37">
        <v>1.73</v>
      </c>
      <c r="H38" s="37">
        <v>0.88</v>
      </c>
      <c r="I38" s="37">
        <v>1.79</v>
      </c>
      <c r="J38" s="38">
        <v>2.36</v>
      </c>
      <c r="K38" s="22"/>
      <c r="L38" s="22"/>
      <c r="M38" s="22"/>
      <c r="N38" s="22"/>
      <c r="O38" s="22"/>
      <c r="P38" s="22"/>
    </row>
    <row r="39" spans="1:16" ht="39" customHeight="1" x14ac:dyDescent="0.15">
      <c r="A39" s="22"/>
      <c r="B39" s="35"/>
      <c r="C39" s="1178" t="s">
        <v>540</v>
      </c>
      <c r="D39" s="1179"/>
      <c r="E39" s="1180"/>
      <c r="F39" s="36">
        <v>1.04</v>
      </c>
      <c r="G39" s="37">
        <v>1.25</v>
      </c>
      <c r="H39" s="37">
        <v>1.43</v>
      </c>
      <c r="I39" s="37">
        <v>1.67</v>
      </c>
      <c r="J39" s="38">
        <v>1.85</v>
      </c>
      <c r="K39" s="22"/>
      <c r="L39" s="22"/>
      <c r="M39" s="22"/>
      <c r="N39" s="22"/>
      <c r="O39" s="22"/>
      <c r="P39" s="22"/>
    </row>
    <row r="40" spans="1:16" ht="39" customHeight="1" x14ac:dyDescent="0.15">
      <c r="A40" s="22"/>
      <c r="B40" s="35"/>
      <c r="C40" s="1178" t="s">
        <v>541</v>
      </c>
      <c r="D40" s="1179"/>
      <c r="E40" s="1180"/>
      <c r="F40" s="36">
        <v>3.9</v>
      </c>
      <c r="G40" s="37">
        <v>2.23</v>
      </c>
      <c r="H40" s="37">
        <v>3.53</v>
      </c>
      <c r="I40" s="37">
        <v>2.87</v>
      </c>
      <c r="J40" s="38">
        <v>1.32</v>
      </c>
      <c r="K40" s="22"/>
      <c r="L40" s="22"/>
      <c r="M40" s="22"/>
      <c r="N40" s="22"/>
      <c r="O40" s="22"/>
      <c r="P40" s="22"/>
    </row>
    <row r="41" spans="1:16" ht="39" customHeight="1" x14ac:dyDescent="0.15">
      <c r="A41" s="22"/>
      <c r="B41" s="35"/>
      <c r="C41" s="1178" t="s">
        <v>542</v>
      </c>
      <c r="D41" s="1179"/>
      <c r="E41" s="1180"/>
      <c r="F41" s="36">
        <v>0.61</v>
      </c>
      <c r="G41" s="37">
        <v>0.78</v>
      </c>
      <c r="H41" s="37">
        <v>0.81</v>
      </c>
      <c r="I41" s="37">
        <v>0.54</v>
      </c>
      <c r="J41" s="38">
        <v>0.39</v>
      </c>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v>0.12</v>
      </c>
      <c r="G43" s="42">
        <v>0.18</v>
      </c>
      <c r="H43" s="42">
        <v>0.2</v>
      </c>
      <c r="I43" s="42">
        <v>0.14000000000000001</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341</v>
      </c>
      <c r="L45" s="60">
        <v>309</v>
      </c>
      <c r="M45" s="60">
        <v>291</v>
      </c>
      <c r="N45" s="60">
        <v>251</v>
      </c>
      <c r="O45" s="61">
        <v>253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77</v>
      </c>
      <c r="L48" s="64">
        <v>93</v>
      </c>
      <c r="M48" s="64">
        <v>100</v>
      </c>
      <c r="N48" s="64">
        <v>106</v>
      </c>
      <c r="O48" s="65">
        <v>123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58</v>
      </c>
      <c r="L49" s="64">
        <v>52</v>
      </c>
      <c r="M49" s="64">
        <v>16</v>
      </c>
      <c r="N49" s="64">
        <v>15</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v>
      </c>
      <c r="L50" s="64">
        <v>11</v>
      </c>
      <c r="M50" s="64">
        <v>10</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264</v>
      </c>
      <c r="L52" s="64">
        <v>273</v>
      </c>
      <c r="M52" s="64">
        <v>285</v>
      </c>
      <c r="N52" s="64">
        <v>305</v>
      </c>
      <c r="O52" s="65">
        <v>314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227</v>
      </c>
      <c r="L53" s="69">
        <v>192</v>
      </c>
      <c r="M53" s="69">
        <v>132</v>
      </c>
      <c r="N53" s="69">
        <v>68</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2885</v>
      </c>
      <c r="J41" s="83">
        <v>2899</v>
      </c>
      <c r="K41" s="83">
        <v>3077</v>
      </c>
      <c r="L41" s="83">
        <v>3535</v>
      </c>
      <c r="M41" s="84">
        <v>3516</v>
      </c>
    </row>
    <row r="42" spans="2:13" ht="27.75" customHeight="1" x14ac:dyDescent="0.15">
      <c r="B42" s="1204"/>
      <c r="C42" s="1205"/>
      <c r="D42" s="85"/>
      <c r="E42" s="1208" t="s">
        <v>26</v>
      </c>
      <c r="F42" s="1208"/>
      <c r="G42" s="1208"/>
      <c r="H42" s="1209"/>
      <c r="I42" s="86">
        <v>124</v>
      </c>
      <c r="J42" s="87">
        <v>105</v>
      </c>
      <c r="K42" s="87">
        <v>87</v>
      </c>
      <c r="L42" s="87">
        <v>78</v>
      </c>
      <c r="M42" s="88">
        <v>68</v>
      </c>
    </row>
    <row r="43" spans="2:13" ht="27.75" customHeight="1" x14ac:dyDescent="0.15">
      <c r="B43" s="1204"/>
      <c r="C43" s="1205"/>
      <c r="D43" s="85"/>
      <c r="E43" s="1208" t="s">
        <v>27</v>
      </c>
      <c r="F43" s="1208"/>
      <c r="G43" s="1208"/>
      <c r="H43" s="1209"/>
      <c r="I43" s="86">
        <v>2765</v>
      </c>
      <c r="J43" s="87">
        <v>3084</v>
      </c>
      <c r="K43" s="87">
        <v>2484</v>
      </c>
      <c r="L43" s="87">
        <v>2430</v>
      </c>
      <c r="M43" s="88">
        <v>2322</v>
      </c>
    </row>
    <row r="44" spans="2:13" ht="27.75" customHeight="1" x14ac:dyDescent="0.15">
      <c r="B44" s="1204"/>
      <c r="C44" s="1205"/>
      <c r="D44" s="85"/>
      <c r="E44" s="1208" t="s">
        <v>28</v>
      </c>
      <c r="F44" s="1208"/>
      <c r="G44" s="1208"/>
      <c r="H44" s="1209"/>
      <c r="I44" s="86">
        <v>193</v>
      </c>
      <c r="J44" s="87">
        <v>118</v>
      </c>
      <c r="K44" s="87">
        <v>166</v>
      </c>
      <c r="L44" s="87">
        <v>294</v>
      </c>
      <c r="M44" s="88">
        <v>448</v>
      </c>
    </row>
    <row r="45" spans="2:13" ht="27.75" customHeight="1" x14ac:dyDescent="0.15">
      <c r="B45" s="1204"/>
      <c r="C45" s="1205"/>
      <c r="D45" s="85"/>
      <c r="E45" s="1208" t="s">
        <v>29</v>
      </c>
      <c r="F45" s="1208"/>
      <c r="G45" s="1208"/>
      <c r="H45" s="1209"/>
      <c r="I45" s="86">
        <v>592</v>
      </c>
      <c r="J45" s="87">
        <v>525</v>
      </c>
      <c r="K45" s="87">
        <v>688</v>
      </c>
      <c r="L45" s="87">
        <v>537</v>
      </c>
      <c r="M45" s="88">
        <v>659</v>
      </c>
    </row>
    <row r="46" spans="2:13" ht="27.75" customHeight="1" x14ac:dyDescent="0.15">
      <c r="B46" s="1204"/>
      <c r="C46" s="1205"/>
      <c r="D46" s="85"/>
      <c r="E46" s="1208" t="s">
        <v>30</v>
      </c>
      <c r="F46" s="1208"/>
      <c r="G46" s="1208"/>
      <c r="H46" s="1209"/>
      <c r="I46" s="86" t="s">
        <v>489</v>
      </c>
      <c r="J46" s="87" t="s">
        <v>489</v>
      </c>
      <c r="K46" s="87" t="s">
        <v>489</v>
      </c>
      <c r="L46" s="87" t="s">
        <v>489</v>
      </c>
      <c r="M46" s="88" t="s">
        <v>489</v>
      </c>
    </row>
    <row r="47" spans="2:13" ht="27.75" customHeight="1" x14ac:dyDescent="0.15">
      <c r="B47" s="1204"/>
      <c r="C47" s="1205"/>
      <c r="D47" s="85"/>
      <c r="E47" s="1208" t="s">
        <v>31</v>
      </c>
      <c r="F47" s="1208"/>
      <c r="G47" s="1208"/>
      <c r="H47" s="1209"/>
      <c r="I47" s="86" t="s">
        <v>489</v>
      </c>
      <c r="J47" s="87" t="s">
        <v>489</v>
      </c>
      <c r="K47" s="87" t="s">
        <v>489</v>
      </c>
      <c r="L47" s="87" t="s">
        <v>489</v>
      </c>
      <c r="M47" s="88" t="s">
        <v>489</v>
      </c>
    </row>
    <row r="48" spans="2:13" ht="27.75" customHeight="1" x14ac:dyDescent="0.15">
      <c r="B48" s="1206"/>
      <c r="C48" s="1207"/>
      <c r="D48" s="85"/>
      <c r="E48" s="1208" t="s">
        <v>32</v>
      </c>
      <c r="F48" s="1208"/>
      <c r="G48" s="1208"/>
      <c r="H48" s="1209"/>
      <c r="I48" s="86" t="s">
        <v>489</v>
      </c>
      <c r="J48" s="87" t="s">
        <v>489</v>
      </c>
      <c r="K48" s="87" t="s">
        <v>489</v>
      </c>
      <c r="L48" s="87" t="s">
        <v>489</v>
      </c>
      <c r="M48" s="88" t="s">
        <v>489</v>
      </c>
    </row>
    <row r="49" spans="2:13" ht="27.75" customHeight="1" x14ac:dyDescent="0.15">
      <c r="B49" s="1202" t="s">
        <v>33</v>
      </c>
      <c r="C49" s="1203"/>
      <c r="D49" s="89"/>
      <c r="E49" s="1208" t="s">
        <v>34</v>
      </c>
      <c r="F49" s="1208"/>
      <c r="G49" s="1208"/>
      <c r="H49" s="1209"/>
      <c r="I49" s="86">
        <v>2243</v>
      </c>
      <c r="J49" s="87">
        <v>2505</v>
      </c>
      <c r="K49" s="87">
        <v>2748</v>
      </c>
      <c r="L49" s="87">
        <v>3234</v>
      </c>
      <c r="M49" s="88">
        <v>3812</v>
      </c>
    </row>
    <row r="50" spans="2:13" ht="27.75" customHeight="1" x14ac:dyDescent="0.15">
      <c r="B50" s="1204"/>
      <c r="C50" s="1205"/>
      <c r="D50" s="85"/>
      <c r="E50" s="1208" t="s">
        <v>35</v>
      </c>
      <c r="F50" s="1208"/>
      <c r="G50" s="1208"/>
      <c r="H50" s="1209"/>
      <c r="I50" s="86">
        <v>2</v>
      </c>
      <c r="J50" s="87" t="s">
        <v>489</v>
      </c>
      <c r="K50" s="87" t="s">
        <v>489</v>
      </c>
      <c r="L50" s="87" t="s">
        <v>489</v>
      </c>
      <c r="M50" s="88" t="s">
        <v>489</v>
      </c>
    </row>
    <row r="51" spans="2:13" ht="27.75" customHeight="1" x14ac:dyDescent="0.15">
      <c r="B51" s="1206"/>
      <c r="C51" s="1207"/>
      <c r="D51" s="85"/>
      <c r="E51" s="1208" t="s">
        <v>36</v>
      </c>
      <c r="F51" s="1208"/>
      <c r="G51" s="1208"/>
      <c r="H51" s="1209"/>
      <c r="I51" s="86">
        <v>3601</v>
      </c>
      <c r="J51" s="87">
        <v>3540</v>
      </c>
      <c r="K51" s="87">
        <v>3736</v>
      </c>
      <c r="L51" s="87">
        <v>4107</v>
      </c>
      <c r="M51" s="88">
        <v>4094</v>
      </c>
    </row>
    <row r="52" spans="2:13" ht="27.75" customHeight="1" thickBot="1" x14ac:dyDescent="0.2">
      <c r="B52" s="1210" t="s">
        <v>37</v>
      </c>
      <c r="C52" s="1211"/>
      <c r="D52" s="90"/>
      <c r="E52" s="1212" t="s">
        <v>38</v>
      </c>
      <c r="F52" s="1212"/>
      <c r="G52" s="1212"/>
      <c r="H52" s="1213"/>
      <c r="I52" s="91">
        <v>713</v>
      </c>
      <c r="J52" s="92">
        <v>685</v>
      </c>
      <c r="K52" s="92">
        <v>18</v>
      </c>
      <c r="L52" s="92">
        <v>-468</v>
      </c>
      <c r="M52" s="93">
        <v>-892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Normal="100" zoomScaleSheetLayoutView="55" workbookViewId="0">
      <selection activeCell="G65" sqref="G65:O69"/>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568</v>
      </c>
      <c r="I42" s="352"/>
      <c r="J42" s="352"/>
      <c r="K42" s="352"/>
      <c r="L42" s="244"/>
      <c r="M42" s="244"/>
      <c r="N42" s="244"/>
      <c r="O42" s="244"/>
    </row>
    <row r="43" spans="2:17" ht="13.5" x14ac:dyDescent="0.15">
      <c r="B43" s="248"/>
      <c r="C43" s="244"/>
      <c r="D43" s="244"/>
      <c r="E43" s="244"/>
      <c r="F43" s="244"/>
      <c r="G43" s="1254"/>
      <c r="H43" s="1231"/>
      <c r="I43" s="1231"/>
      <c r="J43" s="1231"/>
      <c r="K43" s="1231"/>
      <c r="L43" s="1231"/>
      <c r="M43" s="1231"/>
      <c r="N43" s="1231"/>
      <c r="O43" s="1232"/>
    </row>
    <row r="44" spans="2:17" ht="13.5" x14ac:dyDescent="0.15">
      <c r="B44" s="248"/>
      <c r="C44" s="244"/>
      <c r="D44" s="244"/>
      <c r="E44" s="244"/>
      <c r="F44" s="244"/>
      <c r="G44" s="1233"/>
      <c r="H44" s="1234"/>
      <c r="I44" s="1234"/>
      <c r="J44" s="1234"/>
      <c r="K44" s="1234"/>
      <c r="L44" s="1234"/>
      <c r="M44" s="1234"/>
      <c r="N44" s="1234"/>
      <c r="O44" s="1235"/>
    </row>
    <row r="45" spans="2:17" ht="13.5" x14ac:dyDescent="0.15">
      <c r="B45" s="248"/>
      <c r="C45" s="244"/>
      <c r="D45" s="244"/>
      <c r="E45" s="244"/>
      <c r="F45" s="244"/>
      <c r="G45" s="1233"/>
      <c r="H45" s="1234"/>
      <c r="I45" s="1234"/>
      <c r="J45" s="1234"/>
      <c r="K45" s="1234"/>
      <c r="L45" s="1234"/>
      <c r="M45" s="1234"/>
      <c r="N45" s="1234"/>
      <c r="O45" s="1235"/>
    </row>
    <row r="46" spans="2:17" ht="13.5" x14ac:dyDescent="0.15">
      <c r="B46" s="248"/>
      <c r="C46" s="244"/>
      <c r="D46" s="244"/>
      <c r="E46" s="244"/>
      <c r="F46" s="244"/>
      <c r="G46" s="1233"/>
      <c r="H46" s="1234"/>
      <c r="I46" s="1234"/>
      <c r="J46" s="1234"/>
      <c r="K46" s="1234"/>
      <c r="L46" s="1234"/>
      <c r="M46" s="1234"/>
      <c r="N46" s="1234"/>
      <c r="O46" s="1235"/>
    </row>
    <row r="47" spans="2:17" ht="13.5" x14ac:dyDescent="0.15">
      <c r="B47" s="248"/>
      <c r="C47" s="244"/>
      <c r="D47" s="244"/>
      <c r="E47" s="244"/>
      <c r="F47" s="244"/>
      <c r="G47" s="1236"/>
      <c r="H47" s="1237"/>
      <c r="I47" s="1237"/>
      <c r="J47" s="1237"/>
      <c r="K47" s="1237"/>
      <c r="L47" s="1237"/>
      <c r="M47" s="1237"/>
      <c r="N47" s="1237"/>
      <c r="O47" s="1238"/>
    </row>
    <row r="48" spans="2:17" ht="13.5" x14ac:dyDescent="0.15">
      <c r="B48" s="248"/>
      <c r="C48" s="244"/>
      <c r="D48" s="244"/>
      <c r="E48" s="244"/>
      <c r="F48" s="244"/>
      <c r="G48" s="244"/>
      <c r="H48" s="363"/>
      <c r="I48" s="363"/>
      <c r="J48" s="363"/>
    </row>
    <row r="49" spans="1:17" ht="13.5" x14ac:dyDescent="0.15">
      <c r="B49" s="248"/>
      <c r="C49" s="244"/>
      <c r="D49" s="244"/>
      <c r="E49" s="244"/>
      <c r="F49" s="244"/>
      <c r="G49" s="243" t="s">
        <v>571</v>
      </c>
    </row>
    <row r="50" spans="1:17" ht="13.5" x14ac:dyDescent="0.15">
      <c r="B50" s="248"/>
      <c r="C50" s="244"/>
      <c r="D50" s="244"/>
      <c r="E50" s="244"/>
      <c r="F50" s="244"/>
      <c r="G50" s="1239"/>
      <c r="H50" s="1240"/>
      <c r="I50" s="1240"/>
      <c r="J50" s="1241"/>
      <c r="K50" s="345" t="s">
        <v>529</v>
      </c>
      <c r="L50" s="345" t="s">
        <v>530</v>
      </c>
      <c r="M50" s="345" t="s">
        <v>531</v>
      </c>
      <c r="N50" s="345" t="s">
        <v>532</v>
      </c>
      <c r="O50" s="345" t="s">
        <v>533</v>
      </c>
    </row>
    <row r="51" spans="1:17" ht="13.5" x14ac:dyDescent="0.15">
      <c r="B51" s="248"/>
      <c r="C51" s="244"/>
      <c r="D51" s="244"/>
      <c r="E51" s="244"/>
      <c r="F51" s="244"/>
      <c r="G51" s="1242" t="s">
        <v>566</v>
      </c>
      <c r="H51" s="1243"/>
      <c r="I51" s="1248" t="s">
        <v>564</v>
      </c>
      <c r="J51" s="1248"/>
      <c r="K51" s="1252"/>
      <c r="L51" s="1252"/>
      <c r="M51" s="1252"/>
      <c r="N51" s="1252"/>
      <c r="O51" s="1252"/>
    </row>
    <row r="52" spans="1:17" ht="13.5" x14ac:dyDescent="0.15">
      <c r="B52" s="248"/>
      <c r="C52" s="244"/>
      <c r="D52" s="244"/>
      <c r="E52" s="244"/>
      <c r="F52" s="244"/>
      <c r="G52" s="1244"/>
      <c r="H52" s="1245"/>
      <c r="I52" s="1249"/>
      <c r="J52" s="1249"/>
      <c r="K52" s="1218"/>
      <c r="L52" s="1218"/>
      <c r="M52" s="1218"/>
      <c r="N52" s="1218"/>
      <c r="O52" s="1218"/>
    </row>
    <row r="53" spans="1:17" ht="13.5" x14ac:dyDescent="0.15">
      <c r="A53" s="355"/>
      <c r="B53" s="248"/>
      <c r="C53" s="244"/>
      <c r="D53" s="244"/>
      <c r="E53" s="244"/>
      <c r="F53" s="244"/>
      <c r="G53" s="1244"/>
      <c r="H53" s="1245"/>
      <c r="I53" s="1228" t="s">
        <v>570</v>
      </c>
      <c r="J53" s="1228"/>
      <c r="K53" s="1253"/>
      <c r="L53" s="1253"/>
      <c r="M53" s="1253"/>
      <c r="N53" s="1253"/>
      <c r="O53" s="1253"/>
    </row>
    <row r="54" spans="1:17" ht="13.5" x14ac:dyDescent="0.15">
      <c r="A54" s="355"/>
      <c r="B54" s="248"/>
      <c r="C54" s="244"/>
      <c r="D54" s="244"/>
      <c r="E54" s="244"/>
      <c r="F54" s="244"/>
      <c r="G54" s="1246"/>
      <c r="H54" s="1247"/>
      <c r="I54" s="1228"/>
      <c r="J54" s="1228"/>
      <c r="K54" s="1251"/>
      <c r="L54" s="1251"/>
      <c r="M54" s="1251"/>
      <c r="N54" s="1251"/>
      <c r="O54" s="1251"/>
    </row>
    <row r="55" spans="1:17" ht="13.5" x14ac:dyDescent="0.15">
      <c r="A55" s="355"/>
      <c r="B55" s="248"/>
      <c r="C55" s="244"/>
      <c r="D55" s="244"/>
      <c r="E55" s="244"/>
      <c r="F55" s="244"/>
      <c r="G55" s="1222" t="s">
        <v>565</v>
      </c>
      <c r="H55" s="1223"/>
      <c r="I55" s="1228" t="s">
        <v>564</v>
      </c>
      <c r="J55" s="1228"/>
      <c r="K55" s="1252"/>
      <c r="L55" s="1252"/>
      <c r="M55" s="1252"/>
      <c r="N55" s="1252"/>
      <c r="O55" s="1252"/>
    </row>
    <row r="56" spans="1:17" ht="13.5" x14ac:dyDescent="0.15">
      <c r="A56" s="355"/>
      <c r="B56" s="248"/>
      <c r="C56" s="244"/>
      <c r="D56" s="244"/>
      <c r="E56" s="244"/>
      <c r="F56" s="244"/>
      <c r="G56" s="1224"/>
      <c r="H56" s="1225"/>
      <c r="I56" s="1228"/>
      <c r="J56" s="1228"/>
      <c r="K56" s="1218"/>
      <c r="L56" s="1218"/>
      <c r="M56" s="1218"/>
      <c r="N56" s="1218"/>
      <c r="O56" s="1218"/>
    </row>
    <row r="57" spans="1:17" s="355" customFormat="1" ht="13.5" x14ac:dyDescent="0.15">
      <c r="B57" s="356"/>
      <c r="C57" s="352"/>
      <c r="D57" s="352"/>
      <c r="E57" s="352"/>
      <c r="F57" s="352"/>
      <c r="G57" s="1224"/>
      <c r="H57" s="1225"/>
      <c r="I57" s="1220" t="s">
        <v>570</v>
      </c>
      <c r="J57" s="1220"/>
      <c r="K57" s="1253"/>
      <c r="L57" s="1253"/>
      <c r="M57" s="1253"/>
      <c r="N57" s="1253"/>
      <c r="O57" s="1253"/>
      <c r="P57" s="361"/>
      <c r="Q57" s="356"/>
    </row>
    <row r="58" spans="1:17" s="355" customFormat="1" ht="13.5" x14ac:dyDescent="0.15">
      <c r="A58" s="243"/>
      <c r="B58" s="356"/>
      <c r="C58" s="352"/>
      <c r="D58" s="352"/>
      <c r="E58" s="352"/>
      <c r="F58" s="352"/>
      <c r="G58" s="1226"/>
      <c r="H58" s="1227"/>
      <c r="I58" s="1220"/>
      <c r="J58" s="1220"/>
      <c r="K58" s="1251"/>
      <c r="L58" s="1251"/>
      <c r="M58" s="1251"/>
      <c r="N58" s="1251"/>
      <c r="O58" s="1251"/>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569</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568</v>
      </c>
      <c r="I64" s="352"/>
      <c r="J64" s="352"/>
      <c r="K64" s="352"/>
      <c r="L64" s="244"/>
      <c r="M64" s="244"/>
      <c r="N64" s="244"/>
      <c r="O64" s="244"/>
    </row>
    <row r="65" spans="2:30" ht="13.5" x14ac:dyDescent="0.15">
      <c r="B65" s="248"/>
      <c r="C65" s="244"/>
      <c r="D65" s="244"/>
      <c r="E65" s="244"/>
      <c r="F65" s="244"/>
      <c r="G65" s="1230" t="s">
        <v>574</v>
      </c>
      <c r="H65" s="1231"/>
      <c r="I65" s="1231"/>
      <c r="J65" s="1231"/>
      <c r="K65" s="1231"/>
      <c r="L65" s="1231"/>
      <c r="M65" s="1231"/>
      <c r="N65" s="1231"/>
      <c r="O65" s="1232"/>
    </row>
    <row r="66" spans="2:30" ht="13.5" x14ac:dyDescent="0.15">
      <c r="B66" s="248"/>
      <c r="C66" s="244"/>
      <c r="D66" s="244"/>
      <c r="E66" s="244"/>
      <c r="F66" s="244"/>
      <c r="G66" s="1233"/>
      <c r="H66" s="1234"/>
      <c r="I66" s="1234"/>
      <c r="J66" s="1234"/>
      <c r="K66" s="1234"/>
      <c r="L66" s="1234"/>
      <c r="M66" s="1234"/>
      <c r="N66" s="1234"/>
      <c r="O66" s="1235"/>
    </row>
    <row r="67" spans="2:30" ht="13.5" x14ac:dyDescent="0.15">
      <c r="B67" s="248"/>
      <c r="C67" s="244"/>
      <c r="D67" s="244"/>
      <c r="E67" s="244"/>
      <c r="F67" s="244"/>
      <c r="G67" s="1233"/>
      <c r="H67" s="1234"/>
      <c r="I67" s="1234"/>
      <c r="J67" s="1234"/>
      <c r="K67" s="1234"/>
      <c r="L67" s="1234"/>
      <c r="M67" s="1234"/>
      <c r="N67" s="1234"/>
      <c r="O67" s="1235"/>
    </row>
    <row r="68" spans="2:30" ht="13.5" x14ac:dyDescent="0.15">
      <c r="B68" s="248"/>
      <c r="C68" s="244"/>
      <c r="D68" s="244"/>
      <c r="E68" s="244"/>
      <c r="F68" s="244"/>
      <c r="G68" s="1233"/>
      <c r="H68" s="1234"/>
      <c r="I68" s="1234"/>
      <c r="J68" s="1234"/>
      <c r="K68" s="1234"/>
      <c r="L68" s="1234"/>
      <c r="M68" s="1234"/>
      <c r="N68" s="1234"/>
      <c r="O68" s="1235"/>
    </row>
    <row r="69" spans="2:30" ht="13.5" x14ac:dyDescent="0.15">
      <c r="B69" s="248"/>
      <c r="C69" s="244"/>
      <c r="D69" s="244"/>
      <c r="E69" s="244"/>
      <c r="F69" s="244"/>
      <c r="G69" s="1236"/>
      <c r="H69" s="1237"/>
      <c r="I69" s="1237"/>
      <c r="J69" s="1237"/>
      <c r="K69" s="1237"/>
      <c r="L69" s="1237"/>
      <c r="M69" s="1237"/>
      <c r="N69" s="1237"/>
      <c r="O69" s="1238"/>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567</v>
      </c>
      <c r="I71" s="349"/>
      <c r="J71" s="348"/>
      <c r="K71" s="348"/>
      <c r="L71" s="347"/>
      <c r="M71" s="348"/>
      <c r="N71" s="347"/>
      <c r="O71" s="346"/>
    </row>
    <row r="72" spans="2:30" ht="13.5" x14ac:dyDescent="0.15">
      <c r="B72" s="248"/>
      <c r="C72" s="244"/>
      <c r="D72" s="244"/>
      <c r="E72" s="244"/>
      <c r="F72" s="244"/>
      <c r="G72" s="1239"/>
      <c r="H72" s="1240"/>
      <c r="I72" s="1240"/>
      <c r="J72" s="1241"/>
      <c r="K72" s="345" t="s">
        <v>529</v>
      </c>
      <c r="L72" s="345" t="s">
        <v>530</v>
      </c>
      <c r="M72" s="345" t="s">
        <v>531</v>
      </c>
      <c r="N72" s="345" t="s">
        <v>532</v>
      </c>
      <c r="O72" s="345" t="s">
        <v>533</v>
      </c>
    </row>
    <row r="73" spans="2:30" ht="13.5" x14ac:dyDescent="0.15">
      <c r="B73" s="248"/>
      <c r="C73" s="244"/>
      <c r="D73" s="244"/>
      <c r="E73" s="244"/>
      <c r="F73" s="244"/>
      <c r="G73" s="1242" t="s">
        <v>566</v>
      </c>
      <c r="H73" s="1243"/>
      <c r="I73" s="1248" t="s">
        <v>564</v>
      </c>
      <c r="J73" s="1248"/>
      <c r="K73" s="1229">
        <v>34.1</v>
      </c>
      <c r="L73" s="1229">
        <v>32.700000000000003</v>
      </c>
      <c r="M73" s="1218">
        <v>0.8</v>
      </c>
      <c r="N73" s="1218"/>
      <c r="O73" s="1218"/>
      <c r="S73" s="243">
        <v>9.9</v>
      </c>
    </row>
    <row r="74" spans="2:30" ht="13.5" x14ac:dyDescent="0.15">
      <c r="B74" s="248"/>
      <c r="C74" s="244"/>
      <c r="D74" s="244"/>
      <c r="E74" s="244"/>
      <c r="F74" s="244"/>
      <c r="G74" s="1244"/>
      <c r="H74" s="1245"/>
      <c r="I74" s="1249"/>
      <c r="J74" s="1249"/>
      <c r="K74" s="1229"/>
      <c r="L74" s="1229"/>
      <c r="M74" s="1218"/>
      <c r="N74" s="1218"/>
      <c r="O74" s="1218"/>
    </row>
    <row r="75" spans="2:30" ht="13.5" x14ac:dyDescent="0.15">
      <c r="B75" s="248"/>
      <c r="C75" s="244"/>
      <c r="D75" s="244"/>
      <c r="E75" s="244"/>
      <c r="F75" s="244"/>
      <c r="G75" s="1244"/>
      <c r="H75" s="1245"/>
      <c r="I75" s="1228" t="s">
        <v>563</v>
      </c>
      <c r="J75" s="1228"/>
      <c r="K75" s="1250">
        <v>12.2</v>
      </c>
      <c r="L75" s="1250">
        <v>10.6</v>
      </c>
      <c r="M75" s="1250">
        <v>8.6999999999999993</v>
      </c>
      <c r="N75" s="1250">
        <v>6.2</v>
      </c>
      <c r="O75" s="1250">
        <v>4.4000000000000004</v>
      </c>
      <c r="U75" s="243">
        <v>81.2</v>
      </c>
      <c r="W75" s="243">
        <v>87.2</v>
      </c>
      <c r="Y75" s="243">
        <v>99.8</v>
      </c>
      <c r="AA75" s="243">
        <v>109.5</v>
      </c>
      <c r="AC75" s="243">
        <v>115.2</v>
      </c>
    </row>
    <row r="76" spans="2:30" ht="13.5" x14ac:dyDescent="0.15">
      <c r="B76" s="248"/>
      <c r="C76" s="244"/>
      <c r="D76" s="244"/>
      <c r="E76" s="244"/>
      <c r="F76" s="244"/>
      <c r="G76" s="1246"/>
      <c r="H76" s="1247"/>
      <c r="I76" s="1228"/>
      <c r="J76" s="1228"/>
      <c r="K76" s="1251"/>
      <c r="L76" s="1251"/>
      <c r="M76" s="1251"/>
      <c r="N76" s="1251"/>
      <c r="O76" s="1251"/>
    </row>
    <row r="77" spans="2:30" ht="13.5" x14ac:dyDescent="0.15">
      <c r="B77" s="248"/>
      <c r="C77" s="244"/>
      <c r="D77" s="244"/>
      <c r="E77" s="244"/>
      <c r="F77" s="244"/>
      <c r="G77" s="1222" t="s">
        <v>565</v>
      </c>
      <c r="H77" s="1223"/>
      <c r="I77" s="1228" t="s">
        <v>564</v>
      </c>
      <c r="J77" s="1228"/>
      <c r="K77" s="1229">
        <v>20.3</v>
      </c>
      <c r="L77" s="1229">
        <v>5.7</v>
      </c>
      <c r="M77" s="1218">
        <v>0</v>
      </c>
      <c r="N77" s="1218">
        <v>0</v>
      </c>
      <c r="O77" s="1218">
        <v>0</v>
      </c>
      <c r="R77" s="243">
        <v>12.3</v>
      </c>
      <c r="T77" s="243">
        <v>11.1</v>
      </c>
    </row>
    <row r="78" spans="2:30" ht="13.5" x14ac:dyDescent="0.15">
      <c r="B78" s="248"/>
      <c r="C78" s="244"/>
      <c r="D78" s="244"/>
      <c r="E78" s="244"/>
      <c r="F78" s="244"/>
      <c r="G78" s="1224"/>
      <c r="H78" s="1225"/>
      <c r="I78" s="1228"/>
      <c r="J78" s="1228"/>
      <c r="K78" s="1229"/>
      <c r="L78" s="1229"/>
      <c r="M78" s="1218"/>
      <c r="N78" s="1218"/>
      <c r="O78" s="1218"/>
    </row>
    <row r="79" spans="2:30" ht="13.5" x14ac:dyDescent="0.15">
      <c r="B79" s="248"/>
      <c r="C79" s="244"/>
      <c r="D79" s="244"/>
      <c r="E79" s="244"/>
      <c r="F79" s="244"/>
      <c r="G79" s="1224"/>
      <c r="H79" s="1225"/>
      <c r="I79" s="1219" t="s">
        <v>563</v>
      </c>
      <c r="J79" s="1220"/>
      <c r="K79" s="1221">
        <v>12.2</v>
      </c>
      <c r="L79" s="1221">
        <v>10.8</v>
      </c>
      <c r="M79" s="1221">
        <v>9.8000000000000007</v>
      </c>
      <c r="N79" s="1221">
        <v>9.1</v>
      </c>
      <c r="O79" s="1221">
        <v>8.6</v>
      </c>
      <c r="V79" s="243">
        <v>53.5</v>
      </c>
      <c r="X79" s="243">
        <v>48.2</v>
      </c>
      <c r="Z79" s="243">
        <v>34.200000000000003</v>
      </c>
      <c r="AB79" s="243">
        <v>30.3</v>
      </c>
      <c r="AD79" s="243">
        <v>28.9</v>
      </c>
    </row>
    <row r="80" spans="2:30" ht="13.5" x14ac:dyDescent="0.15">
      <c r="B80" s="248"/>
      <c r="C80" s="244"/>
      <c r="D80" s="244"/>
      <c r="E80" s="244"/>
      <c r="F80" s="244"/>
      <c r="G80" s="1226"/>
      <c r="H80" s="1227"/>
      <c r="I80" s="1220"/>
      <c r="J80" s="1220"/>
      <c r="K80" s="1221"/>
      <c r="L80" s="1221"/>
      <c r="M80" s="1221"/>
      <c r="N80" s="1221"/>
      <c r="O80" s="122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100799</v>
      </c>
      <c r="E3" s="116"/>
      <c r="F3" s="117">
        <v>146140</v>
      </c>
      <c r="G3" s="118"/>
      <c r="H3" s="119"/>
    </row>
    <row r="4" spans="1:8" x14ac:dyDescent="0.15">
      <c r="A4" s="120"/>
      <c r="B4" s="121"/>
      <c r="C4" s="122"/>
      <c r="D4" s="123">
        <v>51074</v>
      </c>
      <c r="E4" s="124"/>
      <c r="F4" s="125">
        <v>75451</v>
      </c>
      <c r="G4" s="126"/>
      <c r="H4" s="127"/>
    </row>
    <row r="5" spans="1:8" x14ac:dyDescent="0.15">
      <c r="A5" s="108" t="s">
        <v>523</v>
      </c>
      <c r="B5" s="113"/>
      <c r="C5" s="114"/>
      <c r="D5" s="115">
        <v>71265</v>
      </c>
      <c r="E5" s="116"/>
      <c r="F5" s="117">
        <v>146641</v>
      </c>
      <c r="G5" s="118"/>
      <c r="H5" s="119"/>
    </row>
    <row r="6" spans="1:8" x14ac:dyDescent="0.15">
      <c r="A6" s="120"/>
      <c r="B6" s="121"/>
      <c r="C6" s="122"/>
      <c r="D6" s="123">
        <v>41928</v>
      </c>
      <c r="E6" s="124"/>
      <c r="F6" s="125">
        <v>68142</v>
      </c>
      <c r="G6" s="126"/>
      <c r="H6" s="127"/>
    </row>
    <row r="7" spans="1:8" x14ac:dyDescent="0.15">
      <c r="A7" s="108" t="s">
        <v>524</v>
      </c>
      <c r="B7" s="113"/>
      <c r="C7" s="114"/>
      <c r="D7" s="115">
        <v>134214</v>
      </c>
      <c r="E7" s="116"/>
      <c r="F7" s="117">
        <v>174587</v>
      </c>
      <c r="G7" s="118"/>
      <c r="H7" s="119"/>
    </row>
    <row r="8" spans="1:8" x14ac:dyDescent="0.15">
      <c r="A8" s="120"/>
      <c r="B8" s="121"/>
      <c r="C8" s="122"/>
      <c r="D8" s="123">
        <v>48881</v>
      </c>
      <c r="E8" s="124"/>
      <c r="F8" s="125">
        <v>79695</v>
      </c>
      <c r="G8" s="126"/>
      <c r="H8" s="127"/>
    </row>
    <row r="9" spans="1:8" x14ac:dyDescent="0.15">
      <c r="A9" s="108" t="s">
        <v>525</v>
      </c>
      <c r="B9" s="113"/>
      <c r="C9" s="114"/>
      <c r="D9" s="115">
        <v>211747</v>
      </c>
      <c r="E9" s="116"/>
      <c r="F9" s="117">
        <v>175675</v>
      </c>
      <c r="G9" s="118"/>
      <c r="H9" s="119"/>
    </row>
    <row r="10" spans="1:8" x14ac:dyDescent="0.15">
      <c r="A10" s="120"/>
      <c r="B10" s="121"/>
      <c r="C10" s="122"/>
      <c r="D10" s="123">
        <v>137528</v>
      </c>
      <c r="E10" s="124"/>
      <c r="F10" s="125">
        <v>87698</v>
      </c>
      <c r="G10" s="126"/>
      <c r="H10" s="127"/>
    </row>
    <row r="11" spans="1:8" x14ac:dyDescent="0.15">
      <c r="A11" s="108" t="s">
        <v>526</v>
      </c>
      <c r="B11" s="113"/>
      <c r="C11" s="114"/>
      <c r="D11" s="115">
        <v>79544</v>
      </c>
      <c r="E11" s="116"/>
      <c r="F11" s="117">
        <v>162193</v>
      </c>
      <c r="G11" s="118"/>
      <c r="H11" s="119"/>
    </row>
    <row r="12" spans="1:8" x14ac:dyDescent="0.15">
      <c r="A12" s="120"/>
      <c r="B12" s="121"/>
      <c r="C12" s="128"/>
      <c r="D12" s="123">
        <v>47611</v>
      </c>
      <c r="E12" s="124"/>
      <c r="F12" s="125">
        <v>79985</v>
      </c>
      <c r="G12" s="126"/>
      <c r="H12" s="127"/>
    </row>
    <row r="13" spans="1:8" x14ac:dyDescent="0.15">
      <c r="A13" s="108"/>
      <c r="B13" s="113"/>
      <c r="C13" s="129"/>
      <c r="D13" s="130">
        <v>119514</v>
      </c>
      <c r="E13" s="131"/>
      <c r="F13" s="132">
        <v>161047</v>
      </c>
      <c r="G13" s="133"/>
      <c r="H13" s="119"/>
    </row>
    <row r="14" spans="1:8" x14ac:dyDescent="0.15">
      <c r="A14" s="120"/>
      <c r="B14" s="121"/>
      <c r="C14" s="122"/>
      <c r="D14" s="123">
        <v>65404</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21.62</v>
      </c>
      <c r="C19" s="134">
        <f>ROUND(VALUE(SUBSTITUTE(実質収支比率等に係る経年分析!G$48,"▲","-")),2)</f>
        <v>27.55</v>
      </c>
      <c r="D19" s="134">
        <f>ROUND(VALUE(SUBSTITUTE(実質収支比率等に係る経年分析!H$48,"▲","-")),2)</f>
        <v>32.200000000000003</v>
      </c>
      <c r="E19" s="134">
        <f>ROUND(VALUE(SUBSTITUTE(実質収支比率等に係る経年分析!I$48,"▲","-")),2)</f>
        <v>28.28</v>
      </c>
      <c r="F19" s="134">
        <f>ROUND(VALUE(SUBSTITUTE(実質収支比率等に係る経年分析!J$48,"▲","-")),2)</f>
        <v>15.71</v>
      </c>
    </row>
    <row r="20" spans="1:11" x14ac:dyDescent="0.15">
      <c r="A20" s="134" t="s">
        <v>43</v>
      </c>
      <c r="B20" s="134">
        <f>ROUND(VALUE(SUBSTITUTE(実質収支比率等に係る経年分析!F$47,"▲","-")),2)</f>
        <v>85.31</v>
      </c>
      <c r="C20" s="134">
        <f>ROUND(VALUE(SUBSTITUTE(実質収支比率等に係る経年分析!G$47,"▲","-")),2)</f>
        <v>90.31</v>
      </c>
      <c r="D20" s="134">
        <f>ROUND(VALUE(SUBSTITUTE(実質収支比率等に係る経年分析!H$47,"▲","-")),2)</f>
        <v>96.37</v>
      </c>
      <c r="E20" s="134">
        <f>ROUND(VALUE(SUBSTITUTE(実質収支比率等に係る経年分析!I$47,"▲","-")),2)</f>
        <v>107.3</v>
      </c>
      <c r="F20" s="134">
        <f>ROUND(VALUE(SUBSTITUTE(実質収支比率等に係る経年分析!J$47,"▲","-")),2)</f>
        <v>75.13</v>
      </c>
    </row>
    <row r="21" spans="1:11" x14ac:dyDescent="0.15">
      <c r="A21" s="134" t="s">
        <v>44</v>
      </c>
      <c r="B21" s="134">
        <f>IF(ISNUMBER(VALUE(SUBSTITUTE(実質収支比率等に係る経年分析!F$49,"▲","-"))),ROUND(VALUE(SUBSTITUTE(実質収支比率等に係る経年分析!F$49,"▲","-")),2),NA())</f>
        <v>12.37</v>
      </c>
      <c r="C21" s="134">
        <f>IF(ISNUMBER(VALUE(SUBSTITUTE(実質収支比率等に係る経年分析!G$49,"▲","-"))),ROUND(VALUE(SUBSTITUTE(実質収支比率等に係る経年分析!G$49,"▲","-")),2),NA())</f>
        <v>11.76</v>
      </c>
      <c r="D21" s="134">
        <f>IF(ISNUMBER(VALUE(SUBSTITUTE(実質収支比率等に係る経年分析!H$49,"▲","-"))),ROUND(VALUE(SUBSTITUTE(実質収支比率等に係る経年分析!H$49,"▲","-")),2),NA())</f>
        <v>13.63</v>
      </c>
      <c r="E21" s="134">
        <f>IF(ISNUMBER(VALUE(SUBSTITUTE(実質収支比率等に係る経年分析!I$49,"▲","-"))),ROUND(VALUE(SUBSTITUTE(実質収支比率等に係る経年分析!I$49,"▲","-")),2),NA())</f>
        <v>3.78</v>
      </c>
      <c r="F21" s="134">
        <f>IF(ISNUMBER(VALUE(SUBSTITUTE(実質収支比率等に係る経年分析!J$49,"▲","-"))),ROUND(VALUE(SUBSTITUTE(実質収支比率等に係る経年分析!J$49,"▲","-")),2),NA())</f>
        <v>-37.619999999999997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奈義町介護保険特別会計（保険事業勘定）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0.39</v>
      </c>
    </row>
    <row r="30" spans="1:11" x14ac:dyDescent="0.15">
      <c r="A30" s="135" t="str">
        <f>IF(連結実質赤字比率に係る赤字・黒字の構成分析!C$40="",NA(),連結実質赤字比率に係る赤字・黒字の構成分析!C$40)</f>
        <v>奈義町下水道特別会計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3.53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2.87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1.32</v>
      </c>
    </row>
    <row r="31" spans="1:11" x14ac:dyDescent="0.15">
      <c r="A31" s="135" t="str">
        <f>IF(連結実質赤字比率に係る赤字・黒字の構成分析!C$39="",NA(),連結実質赤字比率に係る赤字・黒字の構成分析!C$39)</f>
        <v>奈義町工業用水道事業会計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1.85</v>
      </c>
    </row>
    <row r="32" spans="1:11" x14ac:dyDescent="0.15">
      <c r="A32" s="135" t="str">
        <f>IF(連結実質赤字比率に係る赤字・黒字の構成分析!C$38="",NA(),連結実質赤字比率に係る赤字・黒字の構成分析!C$38)</f>
        <v>奈義町国民健康保険特別会計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2.36</v>
      </c>
    </row>
    <row r="33" spans="1:16" x14ac:dyDescent="0.15">
      <c r="A33" s="135" t="str">
        <f>IF(連結実質赤字比率に係る赤字・黒字の構成分析!C$37="",NA(),連結実質赤字比率に係る赤字・黒字の構成分析!C$37)</f>
        <v>奈義町分譲地造成特別会計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3.35</v>
      </c>
    </row>
    <row r="34" spans="1:16" x14ac:dyDescent="0.15">
      <c r="A34" s="135" t="str">
        <f>IF(連結実質赤字比率に係る赤字・黒字の構成分析!C$36="",NA(),連結実質赤字比率に係る赤字・黒字の構成分析!C$36)</f>
        <v>奈義町土地取得特別会計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x14ac:dyDescent="0.15">
      <c r="A35" s="135" t="str">
        <f>IF(連結実質赤字比率に係る赤字・黒字の構成分析!C$35="",NA(),連結実質赤字比率に係る赤字・黒字の構成分析!C$35)</f>
        <v>奈義町上水道事業会計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8.2899999999999991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264</v>
      </c>
      <c r="E42" s="136"/>
      <c r="F42" s="136"/>
      <c r="G42" s="136">
        <f>'実質公債費比率（分子）の構造'!L$52</f>
        <v>273</v>
      </c>
      <c r="H42" s="136"/>
      <c r="I42" s="136"/>
      <c r="J42" s="136">
        <f>'実質公債費比率（分子）の構造'!M$52</f>
        <v>285</v>
      </c>
      <c r="K42" s="136"/>
      <c r="L42" s="136"/>
      <c r="M42" s="136">
        <f>'実質公債費比率（分子）の構造'!N$52</f>
        <v>305</v>
      </c>
      <c r="N42" s="136"/>
      <c r="O42" s="136"/>
      <c r="P42" s="136">
        <f>'実質公債費比率（分子）の構造'!O$52</f>
        <v>314</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15</v>
      </c>
      <c r="C44" s="136"/>
      <c r="D44" s="136"/>
      <c r="E44" s="136">
        <f>'実質公債費比率（分子）の構造'!L$50</f>
        <v>11</v>
      </c>
      <c r="F44" s="136"/>
      <c r="G44" s="136"/>
      <c r="H44" s="136">
        <f>'実質公債費比率（分子）の構造'!M$50</f>
        <v>10</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58</v>
      </c>
      <c r="C45" s="136"/>
      <c r="D45" s="136"/>
      <c r="E45" s="136">
        <f>'実質公債費比率（分子）の構造'!L$49</f>
        <v>52</v>
      </c>
      <c r="F45" s="136"/>
      <c r="G45" s="136"/>
      <c r="H45" s="136">
        <f>'実質公債費比率（分子）の構造'!M$49</f>
        <v>16</v>
      </c>
      <c r="I45" s="136"/>
      <c r="J45" s="136"/>
      <c r="K45" s="136">
        <f>'実質公債費比率（分子）の構造'!N$49</f>
        <v>15</v>
      </c>
      <c r="L45" s="136"/>
      <c r="M45" s="136"/>
      <c r="N45" s="136">
        <f>'実質公債費比率（分子）の構造'!O$49</f>
        <v>20</v>
      </c>
      <c r="O45" s="136"/>
      <c r="P45" s="136"/>
    </row>
    <row r="46" spans="1:16" x14ac:dyDescent="0.15">
      <c r="A46" s="136" t="s">
        <v>54</v>
      </c>
      <c r="B46" s="136">
        <f>'実質公債費比率（分子）の構造'!K$48</f>
        <v>77</v>
      </c>
      <c r="C46" s="136"/>
      <c r="D46" s="136"/>
      <c r="E46" s="136">
        <f>'実質公債費比率（分子）の構造'!L$48</f>
        <v>93</v>
      </c>
      <c r="F46" s="136"/>
      <c r="G46" s="136"/>
      <c r="H46" s="136">
        <f>'実質公債費比率（分子）の構造'!M$48</f>
        <v>100</v>
      </c>
      <c r="I46" s="136"/>
      <c r="J46" s="136"/>
      <c r="K46" s="136">
        <f>'実質公債費比率（分子）の構造'!N$48</f>
        <v>106</v>
      </c>
      <c r="L46" s="136"/>
      <c r="M46" s="136"/>
      <c r="N46" s="136">
        <f>'実質公債費比率（分子）の構造'!O$48</f>
        <v>123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341</v>
      </c>
      <c r="C49" s="136"/>
      <c r="D49" s="136"/>
      <c r="E49" s="136">
        <f>'実質公債費比率（分子）の構造'!L$45</f>
        <v>309</v>
      </c>
      <c r="F49" s="136"/>
      <c r="G49" s="136"/>
      <c r="H49" s="136">
        <f>'実質公債費比率（分子）の構造'!M$45</f>
        <v>291</v>
      </c>
      <c r="I49" s="136"/>
      <c r="J49" s="136"/>
      <c r="K49" s="136">
        <f>'実質公債費比率（分子）の構造'!N$45</f>
        <v>251</v>
      </c>
      <c r="L49" s="136"/>
      <c r="M49" s="136"/>
      <c r="N49" s="136">
        <f>'実質公債費比率（分子）の構造'!O$45</f>
        <v>253</v>
      </c>
      <c r="O49" s="136"/>
      <c r="P49" s="136"/>
    </row>
    <row r="50" spans="1:16" x14ac:dyDescent="0.15">
      <c r="A50" s="136" t="s">
        <v>58</v>
      </c>
      <c r="B50" s="136" t="e">
        <f>NA()</f>
        <v>#N/A</v>
      </c>
      <c r="C50" s="136">
        <f>IF(ISNUMBER('実質公債費比率（分子）の構造'!K$53),'実質公債費比率（分子）の構造'!K$53,NA())</f>
        <v>227</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132</v>
      </c>
      <c r="J50" s="136" t="e">
        <f>NA()</f>
        <v>#N/A</v>
      </c>
      <c r="K50" s="136" t="e">
        <f>NA()</f>
        <v>#N/A</v>
      </c>
      <c r="L50" s="136">
        <f>IF(ISNUMBER('実質公債費比率（分子）の構造'!N$53),'実質公債費比率（分子）の構造'!N$53,NA())</f>
        <v>68</v>
      </c>
      <c r="M50" s="136" t="e">
        <f>NA()</f>
        <v>#N/A</v>
      </c>
      <c r="N50" s="136" t="e">
        <f>NA()</f>
        <v>#N/A</v>
      </c>
      <c r="O50" s="136">
        <f>IF(ISNUMBER('実質公債費比率（分子）の構造'!O$53),'実質公債費比率（分子）の構造'!O$53,NA())</f>
        <v>83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3601</v>
      </c>
      <c r="E56" s="135"/>
      <c r="F56" s="135"/>
      <c r="G56" s="135">
        <f>'将来負担比率（分子）の構造'!J$51</f>
        <v>3540</v>
      </c>
      <c r="H56" s="135"/>
      <c r="I56" s="135"/>
      <c r="J56" s="135">
        <f>'将来負担比率（分子）の構造'!K$51</f>
        <v>3736</v>
      </c>
      <c r="K56" s="135"/>
      <c r="L56" s="135"/>
      <c r="M56" s="135">
        <f>'将来負担比率（分子）の構造'!L$51</f>
        <v>4107</v>
      </c>
      <c r="N56" s="135"/>
      <c r="O56" s="135"/>
      <c r="P56" s="135">
        <f>'将来負担比率（分子）の構造'!M$51</f>
        <v>4094</v>
      </c>
    </row>
    <row r="57" spans="1:16" x14ac:dyDescent="0.15">
      <c r="A57" s="135" t="s">
        <v>35</v>
      </c>
      <c r="B57" s="135"/>
      <c r="C57" s="135"/>
      <c r="D57" s="135">
        <f>'将来負担比率（分子）の構造'!I$50</f>
        <v>2</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2243</v>
      </c>
      <c r="E58" s="135"/>
      <c r="F58" s="135"/>
      <c r="G58" s="135">
        <f>'将来負担比率（分子）の構造'!J$49</f>
        <v>2505</v>
      </c>
      <c r="H58" s="135"/>
      <c r="I58" s="135"/>
      <c r="J58" s="135">
        <f>'将来負担比率（分子）の構造'!K$49</f>
        <v>2748</v>
      </c>
      <c r="K58" s="135"/>
      <c r="L58" s="135"/>
      <c r="M58" s="135">
        <f>'将来負担比率（分子）の構造'!L$49</f>
        <v>3234</v>
      </c>
      <c r="N58" s="135"/>
      <c r="O58" s="135"/>
      <c r="P58" s="135">
        <f>'将来負担比率（分子）の構造'!M$49</f>
        <v>3812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592</v>
      </c>
      <c r="C62" s="135"/>
      <c r="D62" s="135"/>
      <c r="E62" s="135">
        <f>'将来負担比率（分子）の構造'!J$45</f>
        <v>525</v>
      </c>
      <c r="F62" s="135"/>
      <c r="G62" s="135"/>
      <c r="H62" s="135">
        <f>'将来負担比率（分子）の構造'!K$45</f>
        <v>688</v>
      </c>
      <c r="I62" s="135"/>
      <c r="J62" s="135"/>
      <c r="K62" s="135">
        <f>'将来負担比率（分子）の構造'!L$45</f>
        <v>537</v>
      </c>
      <c r="L62" s="135"/>
      <c r="M62" s="135"/>
      <c r="N62" s="135">
        <f>'将来負担比率（分子）の構造'!M$45</f>
        <v>659</v>
      </c>
      <c r="O62" s="135"/>
      <c r="P62" s="135"/>
    </row>
    <row r="63" spans="1:16" x14ac:dyDescent="0.15">
      <c r="A63" s="135" t="s">
        <v>28</v>
      </c>
      <c r="B63" s="135">
        <f>'将来負担比率（分子）の構造'!I$44</f>
        <v>193</v>
      </c>
      <c r="C63" s="135"/>
      <c r="D63" s="135"/>
      <c r="E63" s="135">
        <f>'将来負担比率（分子）の構造'!J$44</f>
        <v>118</v>
      </c>
      <c r="F63" s="135"/>
      <c r="G63" s="135"/>
      <c r="H63" s="135">
        <f>'将来負担比率（分子）の構造'!K$44</f>
        <v>166</v>
      </c>
      <c r="I63" s="135"/>
      <c r="J63" s="135"/>
      <c r="K63" s="135">
        <f>'将来負担比率（分子）の構造'!L$44</f>
        <v>294</v>
      </c>
      <c r="L63" s="135"/>
      <c r="M63" s="135"/>
      <c r="N63" s="135">
        <f>'将来負担比率（分子）の構造'!M$44</f>
        <v>448</v>
      </c>
      <c r="O63" s="135"/>
      <c r="P63" s="135"/>
    </row>
    <row r="64" spans="1:16" x14ac:dyDescent="0.15">
      <c r="A64" s="135" t="s">
        <v>27</v>
      </c>
      <c r="B64" s="135">
        <f>'将来負担比率（分子）の構造'!I$43</f>
        <v>2765</v>
      </c>
      <c r="C64" s="135"/>
      <c r="D64" s="135"/>
      <c r="E64" s="135">
        <f>'将来負担比率（分子）の構造'!J$43</f>
        <v>3084</v>
      </c>
      <c r="F64" s="135"/>
      <c r="G64" s="135"/>
      <c r="H64" s="135">
        <f>'将来負担比率（分子）の構造'!K$43</f>
        <v>2484</v>
      </c>
      <c r="I64" s="135"/>
      <c r="J64" s="135"/>
      <c r="K64" s="135">
        <f>'将来負担比率（分子）の構造'!L$43</f>
        <v>2430</v>
      </c>
      <c r="L64" s="135"/>
      <c r="M64" s="135"/>
      <c r="N64" s="135">
        <f>'将来負担比率（分子）の構造'!M$43</f>
        <v>2322</v>
      </c>
      <c r="O64" s="135"/>
      <c r="P64" s="135"/>
    </row>
    <row r="65" spans="1:16" x14ac:dyDescent="0.15">
      <c r="A65" s="135" t="s">
        <v>26</v>
      </c>
      <c r="B65" s="135">
        <f>'将来負担比率（分子）の構造'!I$42</f>
        <v>124</v>
      </c>
      <c r="C65" s="135"/>
      <c r="D65" s="135"/>
      <c r="E65" s="135">
        <f>'将来負担比率（分子）の構造'!J$42</f>
        <v>105</v>
      </c>
      <c r="F65" s="135"/>
      <c r="G65" s="135"/>
      <c r="H65" s="135">
        <f>'将来負担比率（分子）の構造'!K$42</f>
        <v>87</v>
      </c>
      <c r="I65" s="135"/>
      <c r="J65" s="135"/>
      <c r="K65" s="135">
        <f>'将来負担比率（分子）の構造'!L$42</f>
        <v>78</v>
      </c>
      <c r="L65" s="135"/>
      <c r="M65" s="135"/>
      <c r="N65" s="135">
        <f>'将来負担比率（分子）の構造'!M$42</f>
        <v>68</v>
      </c>
      <c r="O65" s="135"/>
      <c r="P65" s="135"/>
    </row>
    <row r="66" spans="1:16" x14ac:dyDescent="0.15">
      <c r="A66" s="135" t="s">
        <v>25</v>
      </c>
      <c r="B66" s="135">
        <f>'将来負担比率（分子）の構造'!I$41</f>
        <v>2885</v>
      </c>
      <c r="C66" s="135"/>
      <c r="D66" s="135"/>
      <c r="E66" s="135">
        <f>'将来負担比率（分子）の構造'!J$41</f>
        <v>2899</v>
      </c>
      <c r="F66" s="135"/>
      <c r="G66" s="135"/>
      <c r="H66" s="135">
        <f>'将来負担比率（分子）の構造'!K$41</f>
        <v>3077</v>
      </c>
      <c r="I66" s="135"/>
      <c r="J66" s="135"/>
      <c r="K66" s="135">
        <f>'将来負担比率（分子）の構造'!L$41</f>
        <v>3535</v>
      </c>
      <c r="L66" s="135"/>
      <c r="M66" s="135"/>
      <c r="N66" s="135">
        <f>'将来負担比率（分子）の構造'!M$41</f>
        <v>3516</v>
      </c>
      <c r="O66" s="135"/>
      <c r="P66" s="135"/>
    </row>
    <row r="67" spans="1:16" x14ac:dyDescent="0.15">
      <c r="A67" s="135" t="s">
        <v>62</v>
      </c>
      <c r="B67" s="135" t="e">
        <f>NA()</f>
        <v>#N/A</v>
      </c>
      <c r="C67" s="135">
        <f>IF(ISNUMBER('将来負担比率（分子）の構造'!I$52), IF('将来負担比率（分子）の構造'!I$52 &lt; 0, 0, '将来負担比率（分子）の構造'!I$52), NA())</f>
        <v>713</v>
      </c>
      <c r="D67" s="135" t="e">
        <f>NA()</f>
        <v>#N/A</v>
      </c>
      <c r="E67" s="135" t="e">
        <f>NA()</f>
        <v>#N/A</v>
      </c>
      <c r="F67" s="135">
        <f>IF(ISNUMBER('将来負担比率（分子）の構造'!J$52), IF('将来負担比率（分子）の構造'!J$52 &lt; 0, 0, '将来負担比率（分子）の構造'!J$52), NA())</f>
        <v>685</v>
      </c>
      <c r="G67" s="135" t="e">
        <f>NA()</f>
        <v>#N/A</v>
      </c>
      <c r="H67" s="135" t="e">
        <f>NA()</f>
        <v>#N/A</v>
      </c>
      <c r="I67" s="135">
        <f>IF(ISNUMBER('将来負担比率（分子）の構造'!K$52), IF('将来負担比率（分子）の構造'!K$52 &lt; 0, 0, '将来負担比率（分子）の構造'!K$52), NA())</f>
        <v>18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K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581990</v>
      </c>
      <c r="S5" s="669"/>
      <c r="T5" s="669"/>
      <c r="U5" s="669"/>
      <c r="V5" s="669"/>
      <c r="W5" s="669"/>
      <c r="X5" s="669"/>
      <c r="Y5" s="716"/>
      <c r="Z5" s="729">
        <v>11</v>
      </c>
      <c r="AA5" s="729"/>
      <c r="AB5" s="729"/>
      <c r="AC5" s="729"/>
      <c r="AD5" s="730">
        <v>581990</v>
      </c>
      <c r="AE5" s="730"/>
      <c r="AF5" s="730"/>
      <c r="AG5" s="730"/>
      <c r="AH5" s="730"/>
      <c r="AI5" s="730"/>
      <c r="AJ5" s="730"/>
      <c r="AK5" s="730"/>
      <c r="AL5" s="717">
        <v>24.3</v>
      </c>
      <c r="AM5" s="686"/>
      <c r="AN5" s="686"/>
      <c r="AO5" s="718"/>
      <c r="AP5" s="705" t="s">
        <v>204</v>
      </c>
      <c r="AQ5" s="706"/>
      <c r="AR5" s="706"/>
      <c r="AS5" s="706"/>
      <c r="AT5" s="706"/>
      <c r="AU5" s="706"/>
      <c r="AV5" s="706"/>
      <c r="AW5" s="706"/>
      <c r="AX5" s="706"/>
      <c r="AY5" s="706"/>
      <c r="AZ5" s="706"/>
      <c r="BA5" s="706"/>
      <c r="BB5" s="706"/>
      <c r="BC5" s="706"/>
      <c r="BD5" s="706"/>
      <c r="BE5" s="706"/>
      <c r="BF5" s="707"/>
      <c r="BG5" s="618">
        <v>581990</v>
      </c>
      <c r="BH5" s="619"/>
      <c r="BI5" s="619"/>
      <c r="BJ5" s="619"/>
      <c r="BK5" s="619"/>
      <c r="BL5" s="619"/>
      <c r="BM5" s="619"/>
      <c r="BN5" s="620"/>
      <c r="BO5" s="671">
        <v>100</v>
      </c>
      <c r="BP5" s="671"/>
      <c r="BQ5" s="671"/>
      <c r="BR5" s="671"/>
      <c r="BS5" s="672">
        <v>10121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69486</v>
      </c>
      <c r="S6" s="619"/>
      <c r="T6" s="619"/>
      <c r="U6" s="619"/>
      <c r="V6" s="619"/>
      <c r="W6" s="619"/>
      <c r="X6" s="619"/>
      <c r="Y6" s="620"/>
      <c r="Z6" s="671">
        <v>1.3</v>
      </c>
      <c r="AA6" s="671"/>
      <c r="AB6" s="671"/>
      <c r="AC6" s="671"/>
      <c r="AD6" s="672">
        <v>69486</v>
      </c>
      <c r="AE6" s="672"/>
      <c r="AF6" s="672"/>
      <c r="AG6" s="672"/>
      <c r="AH6" s="672"/>
      <c r="AI6" s="672"/>
      <c r="AJ6" s="672"/>
      <c r="AK6" s="672"/>
      <c r="AL6" s="641">
        <v>2.9</v>
      </c>
      <c r="AM6" s="673"/>
      <c r="AN6" s="673"/>
      <c r="AO6" s="674"/>
      <c r="AP6" s="615" t="s">
        <v>209</v>
      </c>
      <c r="AQ6" s="616"/>
      <c r="AR6" s="616"/>
      <c r="AS6" s="616"/>
      <c r="AT6" s="616"/>
      <c r="AU6" s="616"/>
      <c r="AV6" s="616"/>
      <c r="AW6" s="616"/>
      <c r="AX6" s="616"/>
      <c r="AY6" s="616"/>
      <c r="AZ6" s="616"/>
      <c r="BA6" s="616"/>
      <c r="BB6" s="616"/>
      <c r="BC6" s="616"/>
      <c r="BD6" s="616"/>
      <c r="BE6" s="616"/>
      <c r="BF6" s="617"/>
      <c r="BG6" s="618">
        <v>581990</v>
      </c>
      <c r="BH6" s="619"/>
      <c r="BI6" s="619"/>
      <c r="BJ6" s="619"/>
      <c r="BK6" s="619"/>
      <c r="BL6" s="619"/>
      <c r="BM6" s="619"/>
      <c r="BN6" s="620"/>
      <c r="BO6" s="671">
        <v>100</v>
      </c>
      <c r="BP6" s="671"/>
      <c r="BQ6" s="671"/>
      <c r="BR6" s="671"/>
      <c r="BS6" s="672">
        <v>10121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69712</v>
      </c>
      <c r="CS6" s="619"/>
      <c r="CT6" s="619"/>
      <c r="CU6" s="619"/>
      <c r="CV6" s="619"/>
      <c r="CW6" s="619"/>
      <c r="CX6" s="619"/>
      <c r="CY6" s="620"/>
      <c r="CZ6" s="671">
        <v>1.4</v>
      </c>
      <c r="DA6" s="671"/>
      <c r="DB6" s="671"/>
      <c r="DC6" s="671"/>
      <c r="DD6" s="624" t="s">
        <v>211</v>
      </c>
      <c r="DE6" s="619"/>
      <c r="DF6" s="619"/>
      <c r="DG6" s="619"/>
      <c r="DH6" s="619"/>
      <c r="DI6" s="619"/>
      <c r="DJ6" s="619"/>
      <c r="DK6" s="619"/>
      <c r="DL6" s="619"/>
      <c r="DM6" s="619"/>
      <c r="DN6" s="619"/>
      <c r="DO6" s="619"/>
      <c r="DP6" s="620"/>
      <c r="DQ6" s="624">
        <v>69712</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1361</v>
      </c>
      <c r="S7" s="619"/>
      <c r="T7" s="619"/>
      <c r="U7" s="619"/>
      <c r="V7" s="619"/>
      <c r="W7" s="619"/>
      <c r="X7" s="619"/>
      <c r="Y7" s="620"/>
      <c r="Z7" s="671">
        <v>0</v>
      </c>
      <c r="AA7" s="671"/>
      <c r="AB7" s="671"/>
      <c r="AC7" s="671"/>
      <c r="AD7" s="672">
        <v>1361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275433</v>
      </c>
      <c r="BH7" s="619"/>
      <c r="BI7" s="619"/>
      <c r="BJ7" s="619"/>
      <c r="BK7" s="619"/>
      <c r="BL7" s="619"/>
      <c r="BM7" s="619"/>
      <c r="BN7" s="620"/>
      <c r="BO7" s="671">
        <v>47.3</v>
      </c>
      <c r="BP7" s="671"/>
      <c r="BQ7" s="671"/>
      <c r="BR7" s="671"/>
      <c r="BS7" s="672">
        <v>10121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1873884</v>
      </c>
      <c r="CS7" s="619"/>
      <c r="CT7" s="619"/>
      <c r="CU7" s="619"/>
      <c r="CV7" s="619"/>
      <c r="CW7" s="619"/>
      <c r="CX7" s="619"/>
      <c r="CY7" s="620"/>
      <c r="CZ7" s="671">
        <v>38.6</v>
      </c>
      <c r="DA7" s="671"/>
      <c r="DB7" s="671"/>
      <c r="DC7" s="671"/>
      <c r="DD7" s="624">
        <v>35267</v>
      </c>
      <c r="DE7" s="619"/>
      <c r="DF7" s="619"/>
      <c r="DG7" s="619"/>
      <c r="DH7" s="619"/>
      <c r="DI7" s="619"/>
      <c r="DJ7" s="619"/>
      <c r="DK7" s="619"/>
      <c r="DL7" s="619"/>
      <c r="DM7" s="619"/>
      <c r="DN7" s="619"/>
      <c r="DO7" s="619"/>
      <c r="DP7" s="620"/>
      <c r="DQ7" s="624">
        <v>1656411</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4081</v>
      </c>
      <c r="S8" s="619"/>
      <c r="T8" s="619"/>
      <c r="U8" s="619"/>
      <c r="V8" s="619"/>
      <c r="W8" s="619"/>
      <c r="X8" s="619"/>
      <c r="Y8" s="620"/>
      <c r="Z8" s="671">
        <v>0.1</v>
      </c>
      <c r="AA8" s="671"/>
      <c r="AB8" s="671"/>
      <c r="AC8" s="671"/>
      <c r="AD8" s="672">
        <v>4081</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10181</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796851</v>
      </c>
      <c r="CS8" s="619"/>
      <c r="CT8" s="619"/>
      <c r="CU8" s="619"/>
      <c r="CV8" s="619"/>
      <c r="CW8" s="619"/>
      <c r="CX8" s="619"/>
      <c r="CY8" s="620"/>
      <c r="CZ8" s="671">
        <v>16.399999999999999</v>
      </c>
      <c r="DA8" s="671"/>
      <c r="DB8" s="671"/>
      <c r="DC8" s="671"/>
      <c r="DD8" s="624">
        <v>1933</v>
      </c>
      <c r="DE8" s="619"/>
      <c r="DF8" s="619"/>
      <c r="DG8" s="619"/>
      <c r="DH8" s="619"/>
      <c r="DI8" s="619"/>
      <c r="DJ8" s="619"/>
      <c r="DK8" s="619"/>
      <c r="DL8" s="619"/>
      <c r="DM8" s="619"/>
      <c r="DN8" s="619"/>
      <c r="DO8" s="619"/>
      <c r="DP8" s="620"/>
      <c r="DQ8" s="624">
        <v>508294</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3717</v>
      </c>
      <c r="S9" s="619"/>
      <c r="T9" s="619"/>
      <c r="U9" s="619"/>
      <c r="V9" s="619"/>
      <c r="W9" s="619"/>
      <c r="X9" s="619"/>
      <c r="Y9" s="620"/>
      <c r="Z9" s="671">
        <v>0.1</v>
      </c>
      <c r="AA9" s="671"/>
      <c r="AB9" s="671"/>
      <c r="AC9" s="671"/>
      <c r="AD9" s="672">
        <v>3717</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193041</v>
      </c>
      <c r="BH9" s="619"/>
      <c r="BI9" s="619"/>
      <c r="BJ9" s="619"/>
      <c r="BK9" s="619"/>
      <c r="BL9" s="619"/>
      <c r="BM9" s="619"/>
      <c r="BN9" s="620"/>
      <c r="BO9" s="671">
        <v>33.200000000000003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295920</v>
      </c>
      <c r="CS9" s="619"/>
      <c r="CT9" s="619"/>
      <c r="CU9" s="619"/>
      <c r="CV9" s="619"/>
      <c r="CW9" s="619"/>
      <c r="CX9" s="619"/>
      <c r="CY9" s="620"/>
      <c r="CZ9" s="671">
        <v>6.1</v>
      </c>
      <c r="DA9" s="671"/>
      <c r="DB9" s="671"/>
      <c r="DC9" s="671"/>
      <c r="DD9" s="624">
        <v>9894</v>
      </c>
      <c r="DE9" s="619"/>
      <c r="DF9" s="619"/>
      <c r="DG9" s="619"/>
      <c r="DH9" s="619"/>
      <c r="DI9" s="619"/>
      <c r="DJ9" s="619"/>
      <c r="DK9" s="619"/>
      <c r="DL9" s="619"/>
      <c r="DM9" s="619"/>
      <c r="DN9" s="619"/>
      <c r="DO9" s="619"/>
      <c r="DP9" s="620"/>
      <c r="DQ9" s="624">
        <v>251422</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118122</v>
      </c>
      <c r="S10" s="619"/>
      <c r="T10" s="619"/>
      <c r="U10" s="619"/>
      <c r="V10" s="619"/>
      <c r="W10" s="619"/>
      <c r="X10" s="619"/>
      <c r="Y10" s="620"/>
      <c r="Z10" s="671">
        <v>2.2000000000000002</v>
      </c>
      <c r="AA10" s="671"/>
      <c r="AB10" s="671"/>
      <c r="AC10" s="671"/>
      <c r="AD10" s="672">
        <v>118122</v>
      </c>
      <c r="AE10" s="672"/>
      <c r="AF10" s="672"/>
      <c r="AG10" s="672"/>
      <c r="AH10" s="672"/>
      <c r="AI10" s="672"/>
      <c r="AJ10" s="672"/>
      <c r="AK10" s="672"/>
      <c r="AL10" s="641">
        <v>4.9000000000000004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14134</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3000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58077</v>
      </c>
      <c r="BH11" s="619"/>
      <c r="BI11" s="619"/>
      <c r="BJ11" s="619"/>
      <c r="BK11" s="619"/>
      <c r="BL11" s="619"/>
      <c r="BM11" s="619"/>
      <c r="BN11" s="620"/>
      <c r="BO11" s="671">
        <v>10</v>
      </c>
      <c r="BP11" s="671"/>
      <c r="BQ11" s="671"/>
      <c r="BR11" s="671"/>
      <c r="BS11" s="624">
        <v>10121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388319</v>
      </c>
      <c r="CS11" s="619"/>
      <c r="CT11" s="619"/>
      <c r="CU11" s="619"/>
      <c r="CV11" s="619"/>
      <c r="CW11" s="619"/>
      <c r="CX11" s="619"/>
      <c r="CY11" s="620"/>
      <c r="CZ11" s="671">
        <v>8</v>
      </c>
      <c r="DA11" s="671"/>
      <c r="DB11" s="671"/>
      <c r="DC11" s="671"/>
      <c r="DD11" s="624">
        <v>41590</v>
      </c>
      <c r="DE11" s="619"/>
      <c r="DF11" s="619"/>
      <c r="DG11" s="619"/>
      <c r="DH11" s="619"/>
      <c r="DI11" s="619"/>
      <c r="DJ11" s="619"/>
      <c r="DK11" s="619"/>
      <c r="DL11" s="619"/>
      <c r="DM11" s="619"/>
      <c r="DN11" s="619"/>
      <c r="DO11" s="619"/>
      <c r="DP11" s="620"/>
      <c r="DQ11" s="624">
        <v>156812</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250416</v>
      </c>
      <c r="BH12" s="619"/>
      <c r="BI12" s="619"/>
      <c r="BJ12" s="619"/>
      <c r="BK12" s="619"/>
      <c r="BL12" s="619"/>
      <c r="BM12" s="619"/>
      <c r="BN12" s="620"/>
      <c r="BO12" s="671">
        <v>43</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58004</v>
      </c>
      <c r="CS12" s="619"/>
      <c r="CT12" s="619"/>
      <c r="CU12" s="619"/>
      <c r="CV12" s="619"/>
      <c r="CW12" s="619"/>
      <c r="CX12" s="619"/>
      <c r="CY12" s="620"/>
      <c r="CZ12" s="671">
        <v>1.2</v>
      </c>
      <c r="DA12" s="671"/>
      <c r="DB12" s="671"/>
      <c r="DC12" s="671"/>
      <c r="DD12" s="624">
        <v>6998</v>
      </c>
      <c r="DE12" s="619"/>
      <c r="DF12" s="619"/>
      <c r="DG12" s="619"/>
      <c r="DH12" s="619"/>
      <c r="DI12" s="619"/>
      <c r="DJ12" s="619"/>
      <c r="DK12" s="619"/>
      <c r="DL12" s="619"/>
      <c r="DM12" s="619"/>
      <c r="DN12" s="619"/>
      <c r="DO12" s="619"/>
      <c r="DP12" s="620"/>
      <c r="DQ12" s="624">
        <v>54212</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12013</v>
      </c>
      <c r="S13" s="619"/>
      <c r="T13" s="619"/>
      <c r="U13" s="619"/>
      <c r="V13" s="619"/>
      <c r="W13" s="619"/>
      <c r="X13" s="619"/>
      <c r="Y13" s="620"/>
      <c r="Z13" s="671">
        <v>0.2</v>
      </c>
      <c r="AA13" s="671"/>
      <c r="AB13" s="671"/>
      <c r="AC13" s="671"/>
      <c r="AD13" s="672">
        <v>12013</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245303</v>
      </c>
      <c r="BH13" s="619"/>
      <c r="BI13" s="619"/>
      <c r="BJ13" s="619"/>
      <c r="BK13" s="619"/>
      <c r="BL13" s="619"/>
      <c r="BM13" s="619"/>
      <c r="BN13" s="620"/>
      <c r="BO13" s="671">
        <v>42.1</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457519</v>
      </c>
      <c r="CS13" s="619"/>
      <c r="CT13" s="619"/>
      <c r="CU13" s="619"/>
      <c r="CV13" s="619"/>
      <c r="CW13" s="619"/>
      <c r="CX13" s="619"/>
      <c r="CY13" s="620"/>
      <c r="CZ13" s="671">
        <v>9.4</v>
      </c>
      <c r="DA13" s="671"/>
      <c r="DB13" s="671"/>
      <c r="DC13" s="671"/>
      <c r="DD13" s="624">
        <v>301221</v>
      </c>
      <c r="DE13" s="619"/>
      <c r="DF13" s="619"/>
      <c r="DG13" s="619"/>
      <c r="DH13" s="619"/>
      <c r="DI13" s="619"/>
      <c r="DJ13" s="619"/>
      <c r="DK13" s="619"/>
      <c r="DL13" s="619"/>
      <c r="DM13" s="619"/>
      <c r="DN13" s="619"/>
      <c r="DO13" s="619"/>
      <c r="DP13" s="620"/>
      <c r="DQ13" s="624">
        <v>300900</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18599</v>
      </c>
      <c r="BH14" s="619"/>
      <c r="BI14" s="619"/>
      <c r="BJ14" s="619"/>
      <c r="BK14" s="619"/>
      <c r="BL14" s="619"/>
      <c r="BM14" s="619"/>
      <c r="BN14" s="620"/>
      <c r="BO14" s="671">
        <v>3.2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137581</v>
      </c>
      <c r="CS14" s="619"/>
      <c r="CT14" s="619"/>
      <c r="CU14" s="619"/>
      <c r="CV14" s="619"/>
      <c r="CW14" s="619"/>
      <c r="CX14" s="619"/>
      <c r="CY14" s="620"/>
      <c r="CZ14" s="671">
        <v>2.8</v>
      </c>
      <c r="DA14" s="671"/>
      <c r="DB14" s="671"/>
      <c r="DC14" s="671"/>
      <c r="DD14" s="624">
        <v>28389</v>
      </c>
      <c r="DE14" s="619"/>
      <c r="DF14" s="619"/>
      <c r="DG14" s="619"/>
      <c r="DH14" s="619"/>
      <c r="DI14" s="619"/>
      <c r="DJ14" s="619"/>
      <c r="DK14" s="619"/>
      <c r="DL14" s="619"/>
      <c r="DM14" s="619"/>
      <c r="DN14" s="619"/>
      <c r="DO14" s="619"/>
      <c r="DP14" s="620"/>
      <c r="DQ14" s="624">
        <v>114103</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1830</v>
      </c>
      <c r="S15" s="619"/>
      <c r="T15" s="619"/>
      <c r="U15" s="619"/>
      <c r="V15" s="619"/>
      <c r="W15" s="619"/>
      <c r="X15" s="619"/>
      <c r="Y15" s="620"/>
      <c r="Z15" s="671">
        <v>0</v>
      </c>
      <c r="AA15" s="671"/>
      <c r="AB15" s="671"/>
      <c r="AC15" s="671"/>
      <c r="AD15" s="672">
        <v>1830</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37542</v>
      </c>
      <c r="BH15" s="619"/>
      <c r="BI15" s="619"/>
      <c r="BJ15" s="619"/>
      <c r="BK15" s="619"/>
      <c r="BL15" s="619"/>
      <c r="BM15" s="619"/>
      <c r="BN15" s="620"/>
      <c r="BO15" s="671">
        <v>6.5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446669</v>
      </c>
      <c r="CS15" s="619"/>
      <c r="CT15" s="619"/>
      <c r="CU15" s="619"/>
      <c r="CV15" s="619"/>
      <c r="CW15" s="619"/>
      <c r="CX15" s="619"/>
      <c r="CY15" s="620"/>
      <c r="CZ15" s="671">
        <v>9.1999999999999993</v>
      </c>
      <c r="DA15" s="671"/>
      <c r="DB15" s="671"/>
      <c r="DC15" s="671"/>
      <c r="DD15" s="624">
        <v>69789</v>
      </c>
      <c r="DE15" s="619"/>
      <c r="DF15" s="619"/>
      <c r="DG15" s="619"/>
      <c r="DH15" s="619"/>
      <c r="DI15" s="619"/>
      <c r="DJ15" s="619"/>
      <c r="DK15" s="619"/>
      <c r="DL15" s="619"/>
      <c r="DM15" s="619"/>
      <c r="DN15" s="619"/>
      <c r="DO15" s="619"/>
      <c r="DP15" s="620"/>
      <c r="DQ15" s="624">
        <v>397571</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1710122</v>
      </c>
      <c r="S16" s="619"/>
      <c r="T16" s="619"/>
      <c r="U16" s="619"/>
      <c r="V16" s="619"/>
      <c r="W16" s="619"/>
      <c r="X16" s="619"/>
      <c r="Y16" s="620"/>
      <c r="Z16" s="671">
        <v>32.4</v>
      </c>
      <c r="AA16" s="671"/>
      <c r="AB16" s="671"/>
      <c r="AC16" s="671"/>
      <c r="AD16" s="672">
        <v>1546046</v>
      </c>
      <c r="AE16" s="672"/>
      <c r="AF16" s="672"/>
      <c r="AG16" s="672"/>
      <c r="AH16" s="672"/>
      <c r="AI16" s="672"/>
      <c r="AJ16" s="672"/>
      <c r="AK16" s="672"/>
      <c r="AL16" s="641">
        <v>64.5</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472</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230</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1546046</v>
      </c>
      <c r="S17" s="619"/>
      <c r="T17" s="619"/>
      <c r="U17" s="619"/>
      <c r="V17" s="619"/>
      <c r="W17" s="619"/>
      <c r="X17" s="619"/>
      <c r="Y17" s="620"/>
      <c r="Z17" s="671">
        <v>29.3</v>
      </c>
      <c r="AA17" s="671"/>
      <c r="AB17" s="671"/>
      <c r="AC17" s="671"/>
      <c r="AD17" s="672">
        <v>1546046</v>
      </c>
      <c r="AE17" s="672"/>
      <c r="AF17" s="672"/>
      <c r="AG17" s="672"/>
      <c r="AH17" s="672"/>
      <c r="AI17" s="672"/>
      <c r="AJ17" s="672"/>
      <c r="AK17" s="672"/>
      <c r="AL17" s="641">
        <v>64.5</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326752</v>
      </c>
      <c r="CS17" s="619"/>
      <c r="CT17" s="619"/>
      <c r="CU17" s="619"/>
      <c r="CV17" s="619"/>
      <c r="CW17" s="619"/>
      <c r="CX17" s="619"/>
      <c r="CY17" s="620"/>
      <c r="CZ17" s="671">
        <v>6.7</v>
      </c>
      <c r="DA17" s="671"/>
      <c r="DB17" s="671"/>
      <c r="DC17" s="671"/>
      <c r="DD17" s="624" t="s">
        <v>108</v>
      </c>
      <c r="DE17" s="619"/>
      <c r="DF17" s="619"/>
      <c r="DG17" s="619"/>
      <c r="DH17" s="619"/>
      <c r="DI17" s="619"/>
      <c r="DJ17" s="619"/>
      <c r="DK17" s="619"/>
      <c r="DL17" s="619"/>
      <c r="DM17" s="619"/>
      <c r="DN17" s="619"/>
      <c r="DO17" s="619"/>
      <c r="DP17" s="620"/>
      <c r="DQ17" s="624">
        <v>326752</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164076</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2502722</v>
      </c>
      <c r="S20" s="619"/>
      <c r="T20" s="619"/>
      <c r="U20" s="619"/>
      <c r="V20" s="619"/>
      <c r="W20" s="619"/>
      <c r="X20" s="619"/>
      <c r="Y20" s="620"/>
      <c r="Z20" s="671">
        <v>47.5</v>
      </c>
      <c r="AA20" s="671"/>
      <c r="AB20" s="671"/>
      <c r="AC20" s="671"/>
      <c r="AD20" s="672">
        <v>2338646</v>
      </c>
      <c r="AE20" s="672"/>
      <c r="AF20" s="672"/>
      <c r="AG20" s="672"/>
      <c r="AH20" s="672"/>
      <c r="AI20" s="672"/>
      <c r="AJ20" s="672"/>
      <c r="AK20" s="672"/>
      <c r="AL20" s="641">
        <v>97.6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4854683</v>
      </c>
      <c r="CS20" s="619"/>
      <c r="CT20" s="619"/>
      <c r="CU20" s="619"/>
      <c r="CV20" s="619"/>
      <c r="CW20" s="619"/>
      <c r="CX20" s="619"/>
      <c r="CY20" s="620"/>
      <c r="CZ20" s="671">
        <v>100</v>
      </c>
      <c r="DA20" s="671"/>
      <c r="DB20" s="671"/>
      <c r="DC20" s="671"/>
      <c r="DD20" s="624">
        <v>495081</v>
      </c>
      <c r="DE20" s="619"/>
      <c r="DF20" s="619"/>
      <c r="DG20" s="619"/>
      <c r="DH20" s="619"/>
      <c r="DI20" s="619"/>
      <c r="DJ20" s="619"/>
      <c r="DK20" s="619"/>
      <c r="DL20" s="619"/>
      <c r="DM20" s="619"/>
      <c r="DN20" s="619"/>
      <c r="DO20" s="619"/>
      <c r="DP20" s="620"/>
      <c r="DQ20" s="624">
        <v>3836419</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1198</v>
      </c>
      <c r="S21" s="619"/>
      <c r="T21" s="619"/>
      <c r="U21" s="619"/>
      <c r="V21" s="619"/>
      <c r="W21" s="619"/>
      <c r="X21" s="619"/>
      <c r="Y21" s="620"/>
      <c r="Z21" s="671">
        <v>0</v>
      </c>
      <c r="AA21" s="671"/>
      <c r="AB21" s="671"/>
      <c r="AC21" s="671"/>
      <c r="AD21" s="672">
        <v>1198</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39682</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86321</v>
      </c>
      <c r="S23" s="619"/>
      <c r="T23" s="619"/>
      <c r="U23" s="619"/>
      <c r="V23" s="619"/>
      <c r="W23" s="619"/>
      <c r="X23" s="619"/>
      <c r="Y23" s="620"/>
      <c r="Z23" s="671">
        <v>1.6</v>
      </c>
      <c r="AA23" s="671"/>
      <c r="AB23" s="671"/>
      <c r="AC23" s="671"/>
      <c r="AD23" s="672">
        <v>1471</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6175</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1205961</v>
      </c>
      <c r="CS24" s="669"/>
      <c r="CT24" s="669"/>
      <c r="CU24" s="669"/>
      <c r="CV24" s="669"/>
      <c r="CW24" s="669"/>
      <c r="CX24" s="669"/>
      <c r="CY24" s="716"/>
      <c r="CZ24" s="720">
        <v>24.8</v>
      </c>
      <c r="DA24" s="721"/>
      <c r="DB24" s="721"/>
      <c r="DC24" s="722"/>
      <c r="DD24" s="715">
        <v>883571</v>
      </c>
      <c r="DE24" s="669"/>
      <c r="DF24" s="669"/>
      <c r="DG24" s="669"/>
      <c r="DH24" s="669"/>
      <c r="DI24" s="669"/>
      <c r="DJ24" s="669"/>
      <c r="DK24" s="716"/>
      <c r="DL24" s="715">
        <v>815026</v>
      </c>
      <c r="DM24" s="669"/>
      <c r="DN24" s="669"/>
      <c r="DO24" s="669"/>
      <c r="DP24" s="669"/>
      <c r="DQ24" s="669"/>
      <c r="DR24" s="669"/>
      <c r="DS24" s="669"/>
      <c r="DT24" s="669"/>
      <c r="DU24" s="669"/>
      <c r="DV24" s="716"/>
      <c r="DW24" s="717">
        <v>32.200000000000003</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458534</v>
      </c>
      <c r="S25" s="619"/>
      <c r="T25" s="619"/>
      <c r="U25" s="619"/>
      <c r="V25" s="619"/>
      <c r="W25" s="619"/>
      <c r="X25" s="619"/>
      <c r="Y25" s="620"/>
      <c r="Z25" s="671">
        <v>8.6999999999999993</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606676</v>
      </c>
      <c r="CS25" s="637"/>
      <c r="CT25" s="637"/>
      <c r="CU25" s="637"/>
      <c r="CV25" s="637"/>
      <c r="CW25" s="637"/>
      <c r="CX25" s="637"/>
      <c r="CY25" s="638"/>
      <c r="CZ25" s="621">
        <v>12.5</v>
      </c>
      <c r="DA25" s="639"/>
      <c r="DB25" s="639"/>
      <c r="DC25" s="640"/>
      <c r="DD25" s="624">
        <v>495542</v>
      </c>
      <c r="DE25" s="637"/>
      <c r="DF25" s="637"/>
      <c r="DG25" s="637"/>
      <c r="DH25" s="637"/>
      <c r="DI25" s="637"/>
      <c r="DJ25" s="637"/>
      <c r="DK25" s="638"/>
      <c r="DL25" s="624">
        <v>489319</v>
      </c>
      <c r="DM25" s="637"/>
      <c r="DN25" s="637"/>
      <c r="DO25" s="637"/>
      <c r="DP25" s="637"/>
      <c r="DQ25" s="637"/>
      <c r="DR25" s="637"/>
      <c r="DS25" s="637"/>
      <c r="DT25" s="637"/>
      <c r="DU25" s="637"/>
      <c r="DV25" s="638"/>
      <c r="DW25" s="641">
        <v>19.3</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v>54027</v>
      </c>
      <c r="S26" s="619"/>
      <c r="T26" s="619"/>
      <c r="U26" s="619"/>
      <c r="V26" s="619"/>
      <c r="W26" s="619"/>
      <c r="X26" s="619"/>
      <c r="Y26" s="620"/>
      <c r="Z26" s="671">
        <v>1</v>
      </c>
      <c r="AA26" s="671"/>
      <c r="AB26" s="671"/>
      <c r="AC26" s="671"/>
      <c r="AD26" s="672">
        <v>54027</v>
      </c>
      <c r="AE26" s="672"/>
      <c r="AF26" s="672"/>
      <c r="AG26" s="672"/>
      <c r="AH26" s="672"/>
      <c r="AI26" s="672"/>
      <c r="AJ26" s="672"/>
      <c r="AK26" s="672"/>
      <c r="AL26" s="641">
        <v>2.2999999999999998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369102</v>
      </c>
      <c r="CS26" s="619"/>
      <c r="CT26" s="619"/>
      <c r="CU26" s="619"/>
      <c r="CV26" s="619"/>
      <c r="CW26" s="619"/>
      <c r="CX26" s="619"/>
      <c r="CY26" s="620"/>
      <c r="CZ26" s="621">
        <v>7.6</v>
      </c>
      <c r="DA26" s="639"/>
      <c r="DB26" s="639"/>
      <c r="DC26" s="640"/>
      <c r="DD26" s="624">
        <v>260866</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304721</v>
      </c>
      <c r="S27" s="619"/>
      <c r="T27" s="619"/>
      <c r="U27" s="619"/>
      <c r="V27" s="619"/>
      <c r="W27" s="619"/>
      <c r="X27" s="619"/>
      <c r="Y27" s="620"/>
      <c r="Z27" s="671">
        <v>5.8</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581990</v>
      </c>
      <c r="BH27" s="619"/>
      <c r="BI27" s="619"/>
      <c r="BJ27" s="619"/>
      <c r="BK27" s="619"/>
      <c r="BL27" s="619"/>
      <c r="BM27" s="619"/>
      <c r="BN27" s="620"/>
      <c r="BO27" s="671">
        <v>100</v>
      </c>
      <c r="BP27" s="671"/>
      <c r="BQ27" s="671"/>
      <c r="BR27" s="671"/>
      <c r="BS27" s="624">
        <v>10121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284820</v>
      </c>
      <c r="CS27" s="637"/>
      <c r="CT27" s="637"/>
      <c r="CU27" s="637"/>
      <c r="CV27" s="637"/>
      <c r="CW27" s="637"/>
      <c r="CX27" s="637"/>
      <c r="CY27" s="638"/>
      <c r="CZ27" s="621">
        <v>5.9</v>
      </c>
      <c r="DA27" s="639"/>
      <c r="DB27" s="639"/>
      <c r="DC27" s="640"/>
      <c r="DD27" s="624">
        <v>73564</v>
      </c>
      <c r="DE27" s="637"/>
      <c r="DF27" s="637"/>
      <c r="DG27" s="637"/>
      <c r="DH27" s="637"/>
      <c r="DI27" s="637"/>
      <c r="DJ27" s="637"/>
      <c r="DK27" s="638"/>
      <c r="DL27" s="624">
        <v>73003</v>
      </c>
      <c r="DM27" s="637"/>
      <c r="DN27" s="637"/>
      <c r="DO27" s="637"/>
      <c r="DP27" s="637"/>
      <c r="DQ27" s="637"/>
      <c r="DR27" s="637"/>
      <c r="DS27" s="637"/>
      <c r="DT27" s="637"/>
      <c r="DU27" s="637"/>
      <c r="DV27" s="638"/>
      <c r="DW27" s="641">
        <v>2.9</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43087</v>
      </c>
      <c r="S28" s="619"/>
      <c r="T28" s="619"/>
      <c r="U28" s="619"/>
      <c r="V28" s="619"/>
      <c r="W28" s="619"/>
      <c r="X28" s="619"/>
      <c r="Y28" s="620"/>
      <c r="Z28" s="671">
        <v>0.8</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314465</v>
      </c>
      <c r="CS28" s="619"/>
      <c r="CT28" s="619"/>
      <c r="CU28" s="619"/>
      <c r="CV28" s="619"/>
      <c r="CW28" s="619"/>
      <c r="CX28" s="619"/>
      <c r="CY28" s="620"/>
      <c r="CZ28" s="621">
        <v>6.5</v>
      </c>
      <c r="DA28" s="639"/>
      <c r="DB28" s="639"/>
      <c r="DC28" s="640"/>
      <c r="DD28" s="624">
        <v>314465</v>
      </c>
      <c r="DE28" s="619"/>
      <c r="DF28" s="619"/>
      <c r="DG28" s="619"/>
      <c r="DH28" s="619"/>
      <c r="DI28" s="619"/>
      <c r="DJ28" s="619"/>
      <c r="DK28" s="620"/>
      <c r="DL28" s="624">
        <v>252704</v>
      </c>
      <c r="DM28" s="619"/>
      <c r="DN28" s="619"/>
      <c r="DO28" s="619"/>
      <c r="DP28" s="619"/>
      <c r="DQ28" s="619"/>
      <c r="DR28" s="619"/>
      <c r="DS28" s="619"/>
      <c r="DT28" s="619"/>
      <c r="DU28" s="619"/>
      <c r="DV28" s="620"/>
      <c r="DW28" s="641">
        <v>10</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16004</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314465</v>
      </c>
      <c r="CS29" s="637"/>
      <c r="CT29" s="637"/>
      <c r="CU29" s="637"/>
      <c r="CV29" s="637"/>
      <c r="CW29" s="637"/>
      <c r="CX29" s="637"/>
      <c r="CY29" s="638"/>
      <c r="CZ29" s="621">
        <v>6.5</v>
      </c>
      <c r="DA29" s="639"/>
      <c r="DB29" s="639"/>
      <c r="DC29" s="640"/>
      <c r="DD29" s="624">
        <v>314465</v>
      </c>
      <c r="DE29" s="637"/>
      <c r="DF29" s="637"/>
      <c r="DG29" s="637"/>
      <c r="DH29" s="637"/>
      <c r="DI29" s="637"/>
      <c r="DJ29" s="637"/>
      <c r="DK29" s="638"/>
      <c r="DL29" s="624">
        <v>252704</v>
      </c>
      <c r="DM29" s="637"/>
      <c r="DN29" s="637"/>
      <c r="DO29" s="637"/>
      <c r="DP29" s="637"/>
      <c r="DQ29" s="637"/>
      <c r="DR29" s="637"/>
      <c r="DS29" s="637"/>
      <c r="DT29" s="637"/>
      <c r="DU29" s="637"/>
      <c r="DV29" s="638"/>
      <c r="DW29" s="641">
        <v>10</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711518</v>
      </c>
      <c r="S30" s="619"/>
      <c r="T30" s="619"/>
      <c r="U30" s="619"/>
      <c r="V30" s="619"/>
      <c r="W30" s="619"/>
      <c r="X30" s="619"/>
      <c r="Y30" s="620"/>
      <c r="Z30" s="671">
        <v>13.5</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96.8</v>
      </c>
      <c r="BN30" s="685"/>
      <c r="BO30" s="685"/>
      <c r="BP30" s="685"/>
      <c r="BQ30" s="687"/>
      <c r="BR30" s="684">
        <v>99.1</v>
      </c>
      <c r="BS30" s="685"/>
      <c r="BT30" s="685"/>
      <c r="BU30" s="685"/>
      <c r="BV30" s="685"/>
      <c r="BW30" s="685"/>
      <c r="BX30" s="686">
        <v>97.1</v>
      </c>
      <c r="BY30" s="685"/>
      <c r="BZ30" s="685"/>
      <c r="CA30" s="685"/>
      <c r="CB30" s="687"/>
      <c r="CD30" s="690"/>
      <c r="CE30" s="691"/>
      <c r="CF30" s="655" t="s">
        <v>288</v>
      </c>
      <c r="CG30" s="652"/>
      <c r="CH30" s="652"/>
      <c r="CI30" s="652"/>
      <c r="CJ30" s="652"/>
      <c r="CK30" s="652"/>
      <c r="CL30" s="652"/>
      <c r="CM30" s="652"/>
      <c r="CN30" s="652"/>
      <c r="CO30" s="652"/>
      <c r="CP30" s="652"/>
      <c r="CQ30" s="653"/>
      <c r="CR30" s="618">
        <v>276795</v>
      </c>
      <c r="CS30" s="619"/>
      <c r="CT30" s="619"/>
      <c r="CU30" s="619"/>
      <c r="CV30" s="619"/>
      <c r="CW30" s="619"/>
      <c r="CX30" s="619"/>
      <c r="CY30" s="620"/>
      <c r="CZ30" s="621">
        <v>5.7</v>
      </c>
      <c r="DA30" s="639"/>
      <c r="DB30" s="639"/>
      <c r="DC30" s="640"/>
      <c r="DD30" s="624">
        <v>276795</v>
      </c>
      <c r="DE30" s="619"/>
      <c r="DF30" s="619"/>
      <c r="DG30" s="619"/>
      <c r="DH30" s="619"/>
      <c r="DI30" s="619"/>
      <c r="DJ30" s="619"/>
      <c r="DK30" s="620"/>
      <c r="DL30" s="624">
        <v>215034</v>
      </c>
      <c r="DM30" s="619"/>
      <c r="DN30" s="619"/>
      <c r="DO30" s="619"/>
      <c r="DP30" s="619"/>
      <c r="DQ30" s="619"/>
      <c r="DR30" s="619"/>
      <c r="DS30" s="619"/>
      <c r="DT30" s="619"/>
      <c r="DU30" s="619"/>
      <c r="DV30" s="620"/>
      <c r="DW30" s="641">
        <v>8.5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687913</v>
      </c>
      <c r="S31" s="619"/>
      <c r="T31" s="619"/>
      <c r="U31" s="619"/>
      <c r="V31" s="619"/>
      <c r="W31" s="619"/>
      <c r="X31" s="619"/>
      <c r="Y31" s="620"/>
      <c r="Z31" s="671">
        <v>13.1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99.1</v>
      </c>
      <c r="BH31" s="637"/>
      <c r="BI31" s="637"/>
      <c r="BJ31" s="637"/>
      <c r="BK31" s="637"/>
      <c r="BL31" s="637"/>
      <c r="BM31" s="673">
        <v>97.7</v>
      </c>
      <c r="BN31" s="683"/>
      <c r="BO31" s="683"/>
      <c r="BP31" s="683"/>
      <c r="BQ31" s="647"/>
      <c r="BR31" s="682">
        <v>99.3</v>
      </c>
      <c r="BS31" s="637"/>
      <c r="BT31" s="637"/>
      <c r="BU31" s="637"/>
      <c r="BV31" s="637"/>
      <c r="BW31" s="637"/>
      <c r="BX31" s="673">
        <v>97.8</v>
      </c>
      <c r="BY31" s="683"/>
      <c r="BZ31" s="683"/>
      <c r="CA31" s="683"/>
      <c r="CB31" s="647"/>
      <c r="CD31" s="690"/>
      <c r="CE31" s="691"/>
      <c r="CF31" s="655" t="s">
        <v>292</v>
      </c>
      <c r="CG31" s="652"/>
      <c r="CH31" s="652"/>
      <c r="CI31" s="652"/>
      <c r="CJ31" s="652"/>
      <c r="CK31" s="652"/>
      <c r="CL31" s="652"/>
      <c r="CM31" s="652"/>
      <c r="CN31" s="652"/>
      <c r="CO31" s="652"/>
      <c r="CP31" s="652"/>
      <c r="CQ31" s="653"/>
      <c r="CR31" s="618">
        <v>37670</v>
      </c>
      <c r="CS31" s="637"/>
      <c r="CT31" s="637"/>
      <c r="CU31" s="637"/>
      <c r="CV31" s="637"/>
      <c r="CW31" s="637"/>
      <c r="CX31" s="637"/>
      <c r="CY31" s="638"/>
      <c r="CZ31" s="621">
        <v>0.8</v>
      </c>
      <c r="DA31" s="639"/>
      <c r="DB31" s="639"/>
      <c r="DC31" s="640"/>
      <c r="DD31" s="624">
        <v>37670</v>
      </c>
      <c r="DE31" s="637"/>
      <c r="DF31" s="637"/>
      <c r="DG31" s="637"/>
      <c r="DH31" s="637"/>
      <c r="DI31" s="637"/>
      <c r="DJ31" s="637"/>
      <c r="DK31" s="638"/>
      <c r="DL31" s="624">
        <v>37670</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101242</v>
      </c>
      <c r="S32" s="619"/>
      <c r="T32" s="619"/>
      <c r="U32" s="619"/>
      <c r="V32" s="619"/>
      <c r="W32" s="619"/>
      <c r="X32" s="619"/>
      <c r="Y32" s="620"/>
      <c r="Z32" s="671">
        <v>1.9</v>
      </c>
      <c r="AA32" s="671"/>
      <c r="AB32" s="671"/>
      <c r="AC32" s="671"/>
      <c r="AD32" s="672">
        <v>173</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98.1</v>
      </c>
      <c r="BH32" s="603"/>
      <c r="BI32" s="603"/>
      <c r="BJ32" s="603"/>
      <c r="BK32" s="603"/>
      <c r="BL32" s="603"/>
      <c r="BM32" s="666">
        <v>95.4</v>
      </c>
      <c r="BN32" s="603"/>
      <c r="BO32" s="603"/>
      <c r="BP32" s="603"/>
      <c r="BQ32" s="660"/>
      <c r="BR32" s="681">
        <v>98.6</v>
      </c>
      <c r="BS32" s="603"/>
      <c r="BT32" s="603"/>
      <c r="BU32" s="603"/>
      <c r="BV32" s="603"/>
      <c r="BW32" s="603"/>
      <c r="BX32" s="666">
        <v>96</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257237</v>
      </c>
      <c r="S33" s="619"/>
      <c r="T33" s="619"/>
      <c r="U33" s="619"/>
      <c r="V33" s="619"/>
      <c r="W33" s="619"/>
      <c r="X33" s="619"/>
      <c r="Y33" s="620"/>
      <c r="Z33" s="671">
        <v>4.9000000000000004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3153169</v>
      </c>
      <c r="CS33" s="637"/>
      <c r="CT33" s="637"/>
      <c r="CU33" s="637"/>
      <c r="CV33" s="637"/>
      <c r="CW33" s="637"/>
      <c r="CX33" s="637"/>
      <c r="CY33" s="638"/>
      <c r="CZ33" s="621">
        <v>65</v>
      </c>
      <c r="DA33" s="639"/>
      <c r="DB33" s="639"/>
      <c r="DC33" s="640"/>
      <c r="DD33" s="624">
        <v>2680625</v>
      </c>
      <c r="DE33" s="637"/>
      <c r="DF33" s="637"/>
      <c r="DG33" s="637"/>
      <c r="DH33" s="637"/>
      <c r="DI33" s="637"/>
      <c r="DJ33" s="637"/>
      <c r="DK33" s="638"/>
      <c r="DL33" s="624">
        <v>931456</v>
      </c>
      <c r="DM33" s="637"/>
      <c r="DN33" s="637"/>
      <c r="DO33" s="637"/>
      <c r="DP33" s="637"/>
      <c r="DQ33" s="637"/>
      <c r="DR33" s="637"/>
      <c r="DS33" s="637"/>
      <c r="DT33" s="637"/>
      <c r="DU33" s="637"/>
      <c r="DV33" s="638"/>
      <c r="DW33" s="641">
        <v>36.799999999999997</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569008</v>
      </c>
      <c r="CS34" s="619"/>
      <c r="CT34" s="619"/>
      <c r="CU34" s="619"/>
      <c r="CV34" s="619"/>
      <c r="CW34" s="619"/>
      <c r="CX34" s="619"/>
      <c r="CY34" s="620"/>
      <c r="CZ34" s="621">
        <v>11.7</v>
      </c>
      <c r="DA34" s="639"/>
      <c r="DB34" s="639"/>
      <c r="DC34" s="640"/>
      <c r="DD34" s="624">
        <v>437052</v>
      </c>
      <c r="DE34" s="619"/>
      <c r="DF34" s="619"/>
      <c r="DG34" s="619"/>
      <c r="DH34" s="619"/>
      <c r="DI34" s="619"/>
      <c r="DJ34" s="619"/>
      <c r="DK34" s="620"/>
      <c r="DL34" s="624">
        <v>211167</v>
      </c>
      <c r="DM34" s="619"/>
      <c r="DN34" s="619"/>
      <c r="DO34" s="619"/>
      <c r="DP34" s="619"/>
      <c r="DQ34" s="619"/>
      <c r="DR34" s="619"/>
      <c r="DS34" s="619"/>
      <c r="DT34" s="619"/>
      <c r="DU34" s="619"/>
      <c r="DV34" s="620"/>
      <c r="DW34" s="641">
        <v>8.3000000000000007</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133537</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488585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58067</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49540</v>
      </c>
      <c r="CS35" s="637"/>
      <c r="CT35" s="637"/>
      <c r="CU35" s="637"/>
      <c r="CV35" s="637"/>
      <c r="CW35" s="637"/>
      <c r="CX35" s="637"/>
      <c r="CY35" s="638"/>
      <c r="CZ35" s="621">
        <v>1</v>
      </c>
      <c r="DA35" s="639"/>
      <c r="DB35" s="639"/>
      <c r="DC35" s="640"/>
      <c r="DD35" s="624">
        <v>44829</v>
      </c>
      <c r="DE35" s="637"/>
      <c r="DF35" s="637"/>
      <c r="DG35" s="637"/>
      <c r="DH35" s="637"/>
      <c r="DI35" s="637"/>
      <c r="DJ35" s="637"/>
      <c r="DK35" s="638"/>
      <c r="DL35" s="624">
        <v>10713</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5270381</v>
      </c>
      <c r="S36" s="659"/>
      <c r="T36" s="659"/>
      <c r="U36" s="659"/>
      <c r="V36" s="659"/>
      <c r="W36" s="659"/>
      <c r="X36" s="659"/>
      <c r="Y36" s="662"/>
      <c r="Z36" s="663">
        <v>100</v>
      </c>
      <c r="AA36" s="663"/>
      <c r="AB36" s="663"/>
      <c r="AC36" s="663"/>
      <c r="AD36" s="664">
        <v>2395515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100568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43336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805066</v>
      </c>
      <c r="CS36" s="619"/>
      <c r="CT36" s="619"/>
      <c r="CU36" s="619"/>
      <c r="CV36" s="619"/>
      <c r="CW36" s="619"/>
      <c r="CX36" s="619"/>
      <c r="CY36" s="620"/>
      <c r="CZ36" s="621">
        <v>16.600000000000001</v>
      </c>
      <c r="DA36" s="639"/>
      <c r="DB36" s="639"/>
      <c r="DC36" s="640"/>
      <c r="DD36" s="624">
        <v>550996</v>
      </c>
      <c r="DE36" s="619"/>
      <c r="DF36" s="619"/>
      <c r="DG36" s="619"/>
      <c r="DH36" s="619"/>
      <c r="DI36" s="619"/>
      <c r="DJ36" s="619"/>
      <c r="DK36" s="620"/>
      <c r="DL36" s="624">
        <v>383195</v>
      </c>
      <c r="DM36" s="619"/>
      <c r="DN36" s="619"/>
      <c r="DO36" s="619"/>
      <c r="DP36" s="619"/>
      <c r="DQ36" s="619"/>
      <c r="DR36" s="619"/>
      <c r="DS36" s="619"/>
      <c r="DT36" s="619"/>
      <c r="DU36" s="619"/>
      <c r="DV36" s="620"/>
      <c r="DW36" s="641">
        <v>15.2</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44936</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845</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231329</v>
      </c>
      <c r="CS37" s="637"/>
      <c r="CT37" s="637"/>
      <c r="CU37" s="637"/>
      <c r="CV37" s="637"/>
      <c r="CW37" s="637"/>
      <c r="CX37" s="637"/>
      <c r="CY37" s="638"/>
      <c r="CZ37" s="621">
        <v>4.8</v>
      </c>
      <c r="DA37" s="639"/>
      <c r="DB37" s="639"/>
      <c r="DC37" s="640"/>
      <c r="DD37" s="624">
        <v>231329</v>
      </c>
      <c r="DE37" s="637"/>
      <c r="DF37" s="637"/>
      <c r="DG37" s="637"/>
      <c r="DH37" s="637"/>
      <c r="DI37" s="637"/>
      <c r="DJ37" s="637"/>
      <c r="DK37" s="638"/>
      <c r="DL37" s="624">
        <v>231329</v>
      </c>
      <c r="DM37" s="637"/>
      <c r="DN37" s="637"/>
      <c r="DO37" s="637"/>
      <c r="DP37" s="637"/>
      <c r="DQ37" s="637"/>
      <c r="DR37" s="637"/>
      <c r="DS37" s="637"/>
      <c r="DT37" s="637"/>
      <c r="DU37" s="637"/>
      <c r="DV37" s="638"/>
      <c r="DW37" s="641">
        <v>9.1</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6500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1432</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437149</v>
      </c>
      <c r="CS38" s="619"/>
      <c r="CT38" s="619"/>
      <c r="CU38" s="619"/>
      <c r="CV38" s="619"/>
      <c r="CW38" s="619"/>
      <c r="CX38" s="619"/>
      <c r="CY38" s="620"/>
      <c r="CZ38" s="621">
        <v>9</v>
      </c>
      <c r="DA38" s="639"/>
      <c r="DB38" s="639"/>
      <c r="DC38" s="640"/>
      <c r="DD38" s="624">
        <v>379153</v>
      </c>
      <c r="DE38" s="619"/>
      <c r="DF38" s="619"/>
      <c r="DG38" s="619"/>
      <c r="DH38" s="619"/>
      <c r="DI38" s="619"/>
      <c r="DJ38" s="619"/>
      <c r="DK38" s="620"/>
      <c r="DL38" s="624">
        <v>326381</v>
      </c>
      <c r="DM38" s="619"/>
      <c r="DN38" s="619"/>
      <c r="DO38" s="619"/>
      <c r="DP38" s="619"/>
      <c r="DQ38" s="619"/>
      <c r="DR38" s="619"/>
      <c r="DS38" s="619"/>
      <c r="DT38" s="619"/>
      <c r="DU38" s="619"/>
      <c r="DV38" s="620"/>
      <c r="DW38" s="641">
        <v>12.9</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81</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1283670</v>
      </c>
      <c r="CS39" s="637"/>
      <c r="CT39" s="637"/>
      <c r="CU39" s="637"/>
      <c r="CV39" s="637"/>
      <c r="CW39" s="637"/>
      <c r="CX39" s="637"/>
      <c r="CY39" s="638"/>
      <c r="CZ39" s="621">
        <v>26.4</v>
      </c>
      <c r="DA39" s="639"/>
      <c r="DB39" s="639"/>
      <c r="DC39" s="640"/>
      <c r="DD39" s="624">
        <v>1266459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97088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8736</v>
      </c>
      <c r="CS40" s="619"/>
      <c r="CT40" s="619"/>
      <c r="CU40" s="619"/>
      <c r="CV40" s="619"/>
      <c r="CW40" s="619"/>
      <c r="CX40" s="619"/>
      <c r="CY40" s="620"/>
      <c r="CZ40" s="621">
        <v>0.2</v>
      </c>
      <c r="DA40" s="639"/>
      <c r="DB40" s="639"/>
      <c r="DC40" s="640"/>
      <c r="DD40" s="624">
        <v>2136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239493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380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495553</v>
      </c>
      <c r="CS42" s="619"/>
      <c r="CT42" s="619"/>
      <c r="CU42" s="619"/>
      <c r="CV42" s="619"/>
      <c r="CW42" s="619"/>
      <c r="CX42" s="619"/>
      <c r="CY42" s="620"/>
      <c r="CZ42" s="621">
        <v>10.199999999999999</v>
      </c>
      <c r="DA42" s="622"/>
      <c r="DB42" s="622"/>
      <c r="DC42" s="623"/>
      <c r="DD42" s="624">
        <v>272223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7817</v>
      </c>
      <c r="CS43" s="637"/>
      <c r="CT43" s="637"/>
      <c r="CU43" s="637"/>
      <c r="CV43" s="637"/>
      <c r="CW43" s="637"/>
      <c r="CX43" s="637"/>
      <c r="CY43" s="638"/>
      <c r="CZ43" s="621">
        <v>0.2</v>
      </c>
      <c r="DA43" s="639"/>
      <c r="DB43" s="639"/>
      <c r="DC43" s="640"/>
      <c r="DD43" s="624">
        <v>5910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495081</v>
      </c>
      <c r="CS44" s="619"/>
      <c r="CT44" s="619"/>
      <c r="CU44" s="619"/>
      <c r="CV44" s="619"/>
      <c r="CW44" s="619"/>
      <c r="CX44" s="619"/>
      <c r="CY44" s="620"/>
      <c r="CZ44" s="621">
        <v>10.199999999999999</v>
      </c>
      <c r="DA44" s="622"/>
      <c r="DB44" s="622"/>
      <c r="DC44" s="623"/>
      <c r="DD44" s="624">
        <v>271993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197835</v>
      </c>
      <c r="CS45" s="637"/>
      <c r="CT45" s="637"/>
      <c r="CU45" s="637"/>
      <c r="CV45" s="637"/>
      <c r="CW45" s="637"/>
      <c r="CX45" s="637"/>
      <c r="CY45" s="638"/>
      <c r="CZ45" s="621">
        <v>4.0999999999999996</v>
      </c>
      <c r="DA45" s="639"/>
      <c r="DB45" s="639"/>
      <c r="DC45" s="640"/>
      <c r="DD45" s="624">
        <v>30788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296332</v>
      </c>
      <c r="CS46" s="619"/>
      <c r="CT46" s="619"/>
      <c r="CU46" s="619"/>
      <c r="CV46" s="619"/>
      <c r="CW46" s="619"/>
      <c r="CX46" s="619"/>
      <c r="CY46" s="620"/>
      <c r="CZ46" s="621">
        <v>6.1</v>
      </c>
      <c r="DA46" s="622"/>
      <c r="DB46" s="622"/>
      <c r="DC46" s="623"/>
      <c r="DD46" s="624">
        <v>240291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472</v>
      </c>
      <c r="CS47" s="637"/>
      <c r="CT47" s="637"/>
      <c r="CU47" s="637"/>
      <c r="CV47" s="637"/>
      <c r="CW47" s="637"/>
      <c r="CX47" s="637"/>
      <c r="CY47" s="638"/>
      <c r="CZ47" s="621">
        <v>0</v>
      </c>
      <c r="DA47" s="639"/>
      <c r="DB47" s="639"/>
      <c r="DC47" s="640"/>
      <c r="DD47" s="624">
        <v>230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4854683</v>
      </c>
      <c r="CS49" s="603"/>
      <c r="CT49" s="603"/>
      <c r="CU49" s="603"/>
      <c r="CV49" s="603"/>
      <c r="CW49" s="603"/>
      <c r="CX49" s="603"/>
      <c r="CY49" s="604"/>
      <c r="CZ49" s="605">
        <v>100</v>
      </c>
      <c r="DA49" s="606"/>
      <c r="DB49" s="606"/>
      <c r="DC49" s="607"/>
      <c r="DD49" s="608">
        <v>3836419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338</v>
      </c>
      <c r="DK2" s="1140"/>
      <c r="DL2" s="1140"/>
      <c r="DM2" s="1140"/>
      <c r="DN2" s="1140"/>
      <c r="DO2" s="1141"/>
      <c r="DP2" s="200"/>
      <c r="DQ2" s="1139" t="s">
        <v>339</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42"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7" t="s">
        <v>356</v>
      </c>
      <c r="DH5" s="1128"/>
      <c r="DI5" s="1128"/>
      <c r="DJ5" s="1128"/>
      <c r="DK5" s="1129"/>
      <c r="DL5" s="1127" t="s">
        <v>357</v>
      </c>
      <c r="DM5" s="1128"/>
      <c r="DN5" s="1128"/>
      <c r="DO5" s="1128"/>
      <c r="DP5" s="1129"/>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x14ac:dyDescent="0.15">
      <c r="A7" s="209">
        <v>1</v>
      </c>
      <c r="B7" s="1079" t="s">
        <v>359</v>
      </c>
      <c r="C7" s="1080"/>
      <c r="D7" s="1080"/>
      <c r="E7" s="1080"/>
      <c r="F7" s="1080"/>
      <c r="G7" s="1080"/>
      <c r="H7" s="1080"/>
      <c r="I7" s="1080"/>
      <c r="J7" s="1080"/>
      <c r="K7" s="1080"/>
      <c r="L7" s="1080"/>
      <c r="M7" s="1080"/>
      <c r="N7" s="1080"/>
      <c r="O7" s="1080"/>
      <c r="P7" s="1081"/>
      <c r="Q7" s="1133">
        <v>5270</v>
      </c>
      <c r="R7" s="1134"/>
      <c r="S7" s="1134"/>
      <c r="T7" s="1134"/>
      <c r="U7" s="1134"/>
      <c r="V7" s="1134">
        <v>4855</v>
      </c>
      <c r="W7" s="1134"/>
      <c r="X7" s="1134"/>
      <c r="Y7" s="1134"/>
      <c r="Z7" s="1134"/>
      <c r="AA7" s="1134">
        <v>415</v>
      </c>
      <c r="AB7" s="1134"/>
      <c r="AC7" s="1134"/>
      <c r="AD7" s="1134"/>
      <c r="AE7" s="1135"/>
      <c r="AF7" s="1136">
        <v>385</v>
      </c>
      <c r="AG7" s="1137"/>
      <c r="AH7" s="1137"/>
      <c r="AI7" s="1137"/>
      <c r="AJ7" s="1138"/>
      <c r="AK7" s="1120">
        <v>8</v>
      </c>
      <c r="AL7" s="1121"/>
      <c r="AM7" s="1121"/>
      <c r="AN7" s="1121"/>
      <c r="AO7" s="1121"/>
      <c r="AP7" s="1121">
        <v>3516</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7">
        <v>5270</v>
      </c>
      <c r="R23" s="1098"/>
      <c r="S23" s="1098"/>
      <c r="T23" s="1098"/>
      <c r="U23" s="1098"/>
      <c r="V23" s="1098">
        <v>4855</v>
      </c>
      <c r="W23" s="1098"/>
      <c r="X23" s="1098"/>
      <c r="Y23" s="1098"/>
      <c r="Z23" s="1098"/>
      <c r="AA23" s="1098">
        <v>415</v>
      </c>
      <c r="AB23" s="1098"/>
      <c r="AC23" s="1098"/>
      <c r="AD23" s="1098"/>
      <c r="AE23" s="1099"/>
      <c r="AF23" s="1100">
        <v>385</v>
      </c>
      <c r="AG23" s="1098"/>
      <c r="AH23" s="1098"/>
      <c r="AI23" s="1098"/>
      <c r="AJ23" s="1101"/>
      <c r="AK23" s="1102"/>
      <c r="AL23" s="1103"/>
      <c r="AM23" s="1103"/>
      <c r="AN23" s="1103"/>
      <c r="AO23" s="1103"/>
      <c r="AP23" s="1098">
        <v>3516</v>
      </c>
      <c r="AQ23" s="1098"/>
      <c r="AR23" s="1098"/>
      <c r="AS23" s="1098"/>
      <c r="AT23" s="1098"/>
      <c r="AU23" s="1104"/>
      <c r="AV23" s="1104"/>
      <c r="AW23" s="1104"/>
      <c r="AX23" s="1104"/>
      <c r="AY23" s="1105"/>
      <c r="AZ23" s="1094" t="s">
        <v>363</v>
      </c>
      <c r="BA23" s="1095"/>
      <c r="BB23" s="1095"/>
      <c r="BC23" s="1095"/>
      <c r="BD23" s="109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3" t="s">
        <v>364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2" t="s">
        <v>365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8" t="s">
        <v>369</v>
      </c>
      <c r="AG26" s="1034"/>
      <c r="AH26" s="1034"/>
      <c r="AI26" s="1034"/>
      <c r="AJ26" s="1089"/>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0"/>
      <c r="AG27" s="1037"/>
      <c r="AH27" s="1037"/>
      <c r="AI27" s="1037"/>
      <c r="AJ27" s="109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9" t="s">
        <v>374</v>
      </c>
      <c r="C28" s="1080"/>
      <c r="D28" s="1080"/>
      <c r="E28" s="1080"/>
      <c r="F28" s="1080"/>
      <c r="G28" s="1080"/>
      <c r="H28" s="1080"/>
      <c r="I28" s="1080"/>
      <c r="J28" s="1080"/>
      <c r="K28" s="1080"/>
      <c r="L28" s="1080"/>
      <c r="M28" s="1080"/>
      <c r="N28" s="1080"/>
      <c r="O28" s="1080"/>
      <c r="P28" s="1081"/>
      <c r="Q28" s="1082">
        <v>888</v>
      </c>
      <c r="R28" s="1083"/>
      <c r="S28" s="1083"/>
      <c r="T28" s="1083"/>
      <c r="U28" s="1083"/>
      <c r="V28" s="1083">
        <v>830</v>
      </c>
      <c r="W28" s="1083"/>
      <c r="X28" s="1083"/>
      <c r="Y28" s="1083"/>
      <c r="Z28" s="1083"/>
      <c r="AA28" s="1083">
        <v>58</v>
      </c>
      <c r="AB28" s="1083"/>
      <c r="AC28" s="1083"/>
      <c r="AD28" s="1083"/>
      <c r="AE28" s="1084"/>
      <c r="AF28" s="1085">
        <v>58</v>
      </c>
      <c r="AG28" s="1083"/>
      <c r="AH28" s="1083"/>
      <c r="AI28" s="1083"/>
      <c r="AJ28" s="1086"/>
      <c r="AK28" s="1087">
        <v>97</v>
      </c>
      <c r="AL28" s="1075"/>
      <c r="AM28" s="1075"/>
      <c r="AN28" s="1075"/>
      <c r="AO28" s="1075"/>
      <c r="AP28" s="1075" t="s">
        <v>545</v>
      </c>
      <c r="AQ28" s="1075"/>
      <c r="AR28" s="1075"/>
      <c r="AS28" s="1075"/>
      <c r="AT28" s="1075"/>
      <c r="AU28" s="1075" t="s">
        <v>545</v>
      </c>
      <c r="AV28" s="1075"/>
      <c r="AW28" s="1075"/>
      <c r="AX28" s="1075"/>
      <c r="AY28" s="1075"/>
      <c r="AZ28" s="1076">
        <v>0</v>
      </c>
      <c r="BA28" s="1076"/>
      <c r="BB28" s="1076"/>
      <c r="BC28" s="1076"/>
      <c r="BD28" s="1076"/>
      <c r="BE28" s="1077"/>
      <c r="BF28" s="1077"/>
      <c r="BG28" s="1077"/>
      <c r="BH28" s="1077"/>
      <c r="BI28" s="1078"/>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831</v>
      </c>
      <c r="R29" s="1070"/>
      <c r="S29" s="1070"/>
      <c r="T29" s="1070"/>
      <c r="U29" s="1070"/>
      <c r="V29" s="1070">
        <v>821</v>
      </c>
      <c r="W29" s="1070"/>
      <c r="X29" s="1070"/>
      <c r="Y29" s="1070"/>
      <c r="Z29" s="1070"/>
      <c r="AA29" s="1070">
        <v>10</v>
      </c>
      <c r="AB29" s="1070"/>
      <c r="AC29" s="1070"/>
      <c r="AD29" s="1070"/>
      <c r="AE29" s="1071"/>
      <c r="AF29" s="1045">
        <v>10</v>
      </c>
      <c r="AG29" s="1046"/>
      <c r="AH29" s="1046"/>
      <c r="AI29" s="1046"/>
      <c r="AJ29" s="1047"/>
      <c r="AK29" s="1006">
        <v>118</v>
      </c>
      <c r="AL29" s="997"/>
      <c r="AM29" s="997"/>
      <c r="AN29" s="997"/>
      <c r="AO29" s="997"/>
      <c r="AP29" s="997" t="s">
        <v>545</v>
      </c>
      <c r="AQ29" s="997"/>
      <c r="AR29" s="997"/>
      <c r="AS29" s="997"/>
      <c r="AT29" s="997"/>
      <c r="AU29" s="997" t="s">
        <v>545</v>
      </c>
      <c r="AV29" s="997"/>
      <c r="AW29" s="997"/>
      <c r="AX29" s="997"/>
      <c r="AY29" s="997"/>
      <c r="AZ29" s="1072">
        <v>0</v>
      </c>
      <c r="BA29" s="1073"/>
      <c r="BB29" s="1073"/>
      <c r="BC29" s="1073"/>
      <c r="BD29" s="1074"/>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6</v>
      </c>
      <c r="R30" s="1070"/>
      <c r="S30" s="1070"/>
      <c r="T30" s="1070"/>
      <c r="U30" s="1070"/>
      <c r="V30" s="1070">
        <v>5</v>
      </c>
      <c r="W30" s="1070"/>
      <c r="X30" s="1070"/>
      <c r="Y30" s="1070"/>
      <c r="Z30" s="1070"/>
      <c r="AA30" s="1070">
        <v>1</v>
      </c>
      <c r="AB30" s="1070"/>
      <c r="AC30" s="1070"/>
      <c r="AD30" s="1070"/>
      <c r="AE30" s="1071"/>
      <c r="AF30" s="1045">
        <v>1</v>
      </c>
      <c r="AG30" s="1046"/>
      <c r="AH30" s="1046"/>
      <c r="AI30" s="1046"/>
      <c r="AJ30" s="1047"/>
      <c r="AK30" s="1006">
        <v>3</v>
      </c>
      <c r="AL30" s="997"/>
      <c r="AM30" s="997"/>
      <c r="AN30" s="997"/>
      <c r="AO30" s="997"/>
      <c r="AP30" s="997" t="s">
        <v>545</v>
      </c>
      <c r="AQ30" s="997"/>
      <c r="AR30" s="997"/>
      <c r="AS30" s="997"/>
      <c r="AT30" s="997"/>
      <c r="AU30" s="997" t="s">
        <v>545</v>
      </c>
      <c r="AV30" s="997"/>
      <c r="AW30" s="997"/>
      <c r="AX30" s="997"/>
      <c r="AY30" s="997"/>
      <c r="AZ30" s="1072">
        <v>0</v>
      </c>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83</v>
      </c>
      <c r="R31" s="1070"/>
      <c r="S31" s="1070"/>
      <c r="T31" s="1070"/>
      <c r="U31" s="1070"/>
      <c r="V31" s="1070">
        <v>78</v>
      </c>
      <c r="W31" s="1070"/>
      <c r="X31" s="1070"/>
      <c r="Y31" s="1070"/>
      <c r="Z31" s="1070"/>
      <c r="AA31" s="1070">
        <v>5</v>
      </c>
      <c r="AB31" s="1070"/>
      <c r="AC31" s="1070"/>
      <c r="AD31" s="1070"/>
      <c r="AE31" s="1071"/>
      <c r="AF31" s="1045">
        <v>5</v>
      </c>
      <c r="AG31" s="1046"/>
      <c r="AH31" s="1046"/>
      <c r="AI31" s="1046"/>
      <c r="AJ31" s="1047"/>
      <c r="AK31" s="1006">
        <v>34</v>
      </c>
      <c r="AL31" s="997"/>
      <c r="AM31" s="997"/>
      <c r="AN31" s="997"/>
      <c r="AO31" s="997"/>
      <c r="AP31" s="997" t="s">
        <v>545</v>
      </c>
      <c r="AQ31" s="997"/>
      <c r="AR31" s="997"/>
      <c r="AS31" s="997"/>
      <c r="AT31" s="997"/>
      <c r="AU31" s="997" t="s">
        <v>545</v>
      </c>
      <c r="AV31" s="997"/>
      <c r="AW31" s="997"/>
      <c r="AX31" s="997"/>
      <c r="AY31" s="997"/>
      <c r="AZ31" s="1072">
        <v>0</v>
      </c>
      <c r="BA31" s="1073"/>
      <c r="BB31" s="1073"/>
      <c r="BC31" s="1073"/>
      <c r="BD31" s="1074"/>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528</v>
      </c>
      <c r="R32" s="1070"/>
      <c r="S32" s="1070"/>
      <c r="T32" s="1070"/>
      <c r="U32" s="1070"/>
      <c r="V32" s="1070">
        <v>236</v>
      </c>
      <c r="W32" s="1070"/>
      <c r="X32" s="1070"/>
      <c r="Y32" s="1070"/>
      <c r="Z32" s="1070"/>
      <c r="AA32" s="1070">
        <v>292</v>
      </c>
      <c r="AB32" s="1070"/>
      <c r="AC32" s="1070"/>
      <c r="AD32" s="1070"/>
      <c r="AE32" s="1071"/>
      <c r="AF32" s="1045">
        <v>292</v>
      </c>
      <c r="AG32" s="1046"/>
      <c r="AH32" s="1046"/>
      <c r="AI32" s="1046"/>
      <c r="AJ32" s="1047"/>
      <c r="AK32" s="1006">
        <v>41</v>
      </c>
      <c r="AL32" s="997"/>
      <c r="AM32" s="997"/>
      <c r="AN32" s="997"/>
      <c r="AO32" s="997"/>
      <c r="AP32" s="997">
        <v>583</v>
      </c>
      <c r="AQ32" s="997"/>
      <c r="AR32" s="997"/>
      <c r="AS32" s="997"/>
      <c r="AT32" s="997"/>
      <c r="AU32" s="997">
        <v>247</v>
      </c>
      <c r="AV32" s="997"/>
      <c r="AW32" s="997"/>
      <c r="AX32" s="997"/>
      <c r="AY32" s="997"/>
      <c r="AZ32" s="1072">
        <v>0</v>
      </c>
      <c r="BA32" s="1073"/>
      <c r="BB32" s="1073"/>
      <c r="BC32" s="1073"/>
      <c r="BD32" s="1074"/>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65</v>
      </c>
      <c r="R33" s="1070"/>
      <c r="S33" s="1070"/>
      <c r="T33" s="1070"/>
      <c r="U33" s="1070"/>
      <c r="V33" s="1070">
        <v>20</v>
      </c>
      <c r="W33" s="1070"/>
      <c r="X33" s="1070"/>
      <c r="Y33" s="1070"/>
      <c r="Z33" s="1070"/>
      <c r="AA33" s="1070">
        <v>45</v>
      </c>
      <c r="AB33" s="1070"/>
      <c r="AC33" s="1070"/>
      <c r="AD33" s="1070"/>
      <c r="AE33" s="1071"/>
      <c r="AF33" s="1045">
        <v>45</v>
      </c>
      <c r="AG33" s="1046"/>
      <c r="AH33" s="1046"/>
      <c r="AI33" s="1046"/>
      <c r="AJ33" s="1047"/>
      <c r="AK33" s="1006">
        <v>7</v>
      </c>
      <c r="AL33" s="997"/>
      <c r="AM33" s="997"/>
      <c r="AN33" s="997"/>
      <c r="AO33" s="997"/>
      <c r="AP33" s="997" t="s">
        <v>545</v>
      </c>
      <c r="AQ33" s="997"/>
      <c r="AR33" s="997"/>
      <c r="AS33" s="997"/>
      <c r="AT33" s="997"/>
      <c r="AU33" s="997" t="s">
        <v>545</v>
      </c>
      <c r="AV33" s="997"/>
      <c r="AW33" s="997"/>
      <c r="AX33" s="997"/>
      <c r="AY33" s="997"/>
      <c r="AZ33" s="1072">
        <v>0</v>
      </c>
      <c r="BA33" s="1073"/>
      <c r="BB33" s="1073"/>
      <c r="BC33" s="1073"/>
      <c r="BD33" s="1074"/>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258</v>
      </c>
      <c r="R34" s="1070"/>
      <c r="S34" s="1070"/>
      <c r="T34" s="1070"/>
      <c r="U34" s="1070"/>
      <c r="V34" s="1070">
        <v>226</v>
      </c>
      <c r="W34" s="1070"/>
      <c r="X34" s="1070"/>
      <c r="Y34" s="1070"/>
      <c r="Z34" s="1070"/>
      <c r="AA34" s="1070">
        <v>32</v>
      </c>
      <c r="AB34" s="1070"/>
      <c r="AC34" s="1070"/>
      <c r="AD34" s="1070"/>
      <c r="AE34" s="1071"/>
      <c r="AF34" s="1045">
        <v>32</v>
      </c>
      <c r="AG34" s="1046"/>
      <c r="AH34" s="1046"/>
      <c r="AI34" s="1046"/>
      <c r="AJ34" s="1047"/>
      <c r="AK34" s="1006">
        <v>101</v>
      </c>
      <c r="AL34" s="997"/>
      <c r="AM34" s="997"/>
      <c r="AN34" s="997"/>
      <c r="AO34" s="997"/>
      <c r="AP34" s="997">
        <v>2870</v>
      </c>
      <c r="AQ34" s="997"/>
      <c r="AR34" s="997"/>
      <c r="AS34" s="997"/>
      <c r="AT34" s="997"/>
      <c r="AU34" s="997">
        <v>2075</v>
      </c>
      <c r="AV34" s="997"/>
      <c r="AW34" s="997"/>
      <c r="AX34" s="997"/>
      <c r="AY34" s="997"/>
      <c r="AZ34" s="1072">
        <v>0</v>
      </c>
      <c r="BA34" s="1073"/>
      <c r="BB34" s="1073"/>
      <c r="BC34" s="1073"/>
      <c r="BD34" s="1074"/>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86</v>
      </c>
      <c r="R35" s="1070"/>
      <c r="S35" s="1070"/>
      <c r="T35" s="1070"/>
      <c r="U35" s="1070"/>
      <c r="V35" s="1070">
        <v>4</v>
      </c>
      <c r="W35" s="1070"/>
      <c r="X35" s="1070"/>
      <c r="Y35" s="1070"/>
      <c r="Z35" s="1070"/>
      <c r="AA35" s="1070">
        <v>82</v>
      </c>
      <c r="AB35" s="1070"/>
      <c r="AC35" s="1070"/>
      <c r="AD35" s="1070"/>
      <c r="AE35" s="1071"/>
      <c r="AF35" s="1045">
        <v>82</v>
      </c>
      <c r="AG35" s="1046"/>
      <c r="AH35" s="1046"/>
      <c r="AI35" s="1046"/>
      <c r="AJ35" s="1047"/>
      <c r="AK35" s="1006" t="s">
        <v>545</v>
      </c>
      <c r="AL35" s="997"/>
      <c r="AM35" s="997"/>
      <c r="AN35" s="997"/>
      <c r="AO35" s="997"/>
      <c r="AP35" s="997" t="s">
        <v>545</v>
      </c>
      <c r="AQ35" s="997"/>
      <c r="AR35" s="997"/>
      <c r="AS35" s="997"/>
      <c r="AT35" s="997"/>
      <c r="AU35" s="997" t="s">
        <v>545</v>
      </c>
      <c r="AV35" s="997"/>
      <c r="AW35" s="997"/>
      <c r="AX35" s="997"/>
      <c r="AY35" s="997"/>
      <c r="AZ35" s="1072">
        <v>0</v>
      </c>
      <c r="BA35" s="1073"/>
      <c r="BB35" s="1073"/>
      <c r="BC35" s="1073"/>
      <c r="BD35" s="1074"/>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137</v>
      </c>
      <c r="R36" s="1070"/>
      <c r="S36" s="1070"/>
      <c r="T36" s="1070"/>
      <c r="U36" s="1070"/>
      <c r="V36" s="1070">
        <v>10</v>
      </c>
      <c r="W36" s="1070"/>
      <c r="X36" s="1070"/>
      <c r="Y36" s="1070"/>
      <c r="Z36" s="1070"/>
      <c r="AA36" s="1070">
        <v>127</v>
      </c>
      <c r="AB36" s="1070"/>
      <c r="AC36" s="1070"/>
      <c r="AD36" s="1070"/>
      <c r="AE36" s="1071"/>
      <c r="AF36" s="1045">
        <v>119</v>
      </c>
      <c r="AG36" s="1046"/>
      <c r="AH36" s="1046"/>
      <c r="AI36" s="1046"/>
      <c r="AJ36" s="1047"/>
      <c r="AK36" s="1006" t="s">
        <v>545</v>
      </c>
      <c r="AL36" s="997"/>
      <c r="AM36" s="997"/>
      <c r="AN36" s="997"/>
      <c r="AO36" s="997"/>
      <c r="AP36" s="997" t="s">
        <v>545</v>
      </c>
      <c r="AQ36" s="997"/>
      <c r="AR36" s="997"/>
      <c r="AS36" s="997"/>
      <c r="AT36" s="997"/>
      <c r="AU36" s="997" t="s">
        <v>545</v>
      </c>
      <c r="AV36" s="997"/>
      <c r="AW36" s="997"/>
      <c r="AX36" s="997"/>
      <c r="AY36" s="997"/>
      <c r="AZ36" s="1072">
        <v>0</v>
      </c>
      <c r="BA36" s="1073"/>
      <c r="BB36" s="1073"/>
      <c r="BC36" s="1073"/>
      <c r="BD36" s="1074"/>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644</v>
      </c>
      <c r="AG63" s="985"/>
      <c r="AH63" s="985"/>
      <c r="AI63" s="985"/>
      <c r="AJ63" s="1056"/>
      <c r="AK63" s="1057"/>
      <c r="AL63" s="989"/>
      <c r="AM63" s="989"/>
      <c r="AN63" s="989"/>
      <c r="AO63" s="989"/>
      <c r="AP63" s="985">
        <v>3453</v>
      </c>
      <c r="AQ63" s="985"/>
      <c r="AR63" s="985"/>
      <c r="AS63" s="985"/>
      <c r="AT63" s="985"/>
      <c r="AU63" s="985">
        <v>2322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222</v>
      </c>
      <c r="R68" s="1008"/>
      <c r="S68" s="1008"/>
      <c r="T68" s="1008"/>
      <c r="U68" s="1008"/>
      <c r="V68" s="1008">
        <v>167</v>
      </c>
      <c r="W68" s="1008"/>
      <c r="X68" s="1008"/>
      <c r="Y68" s="1008"/>
      <c r="Z68" s="1008"/>
      <c r="AA68" s="1008">
        <v>55</v>
      </c>
      <c r="AB68" s="1008"/>
      <c r="AC68" s="1008"/>
      <c r="AD68" s="1008"/>
      <c r="AE68" s="1008"/>
      <c r="AF68" s="1008">
        <v>55</v>
      </c>
      <c r="AG68" s="1008"/>
      <c r="AH68" s="1008"/>
      <c r="AI68" s="1008"/>
      <c r="AJ68" s="1008"/>
      <c r="AK68" s="1008" t="s">
        <v>545</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t="s">
        <v>547</v>
      </c>
      <c r="D69" s="1001" t="s">
        <v>547</v>
      </c>
      <c r="E69" s="1001" t="s">
        <v>547</v>
      </c>
      <c r="F69" s="1001" t="s">
        <v>547</v>
      </c>
      <c r="G69" s="1001" t="s">
        <v>547</v>
      </c>
      <c r="H69" s="1001" t="s">
        <v>547</v>
      </c>
      <c r="I69" s="1001" t="s">
        <v>547</v>
      </c>
      <c r="J69" s="1001" t="s">
        <v>547</v>
      </c>
      <c r="K69" s="1001" t="s">
        <v>547</v>
      </c>
      <c r="L69" s="1001" t="s">
        <v>547</v>
      </c>
      <c r="M69" s="1001" t="s">
        <v>547</v>
      </c>
      <c r="N69" s="1001" t="s">
        <v>547</v>
      </c>
      <c r="O69" s="1001" t="s">
        <v>547</v>
      </c>
      <c r="P69" s="1002" t="s">
        <v>547</v>
      </c>
      <c r="Q69" s="1003">
        <v>325</v>
      </c>
      <c r="R69" s="997"/>
      <c r="S69" s="997"/>
      <c r="T69" s="997"/>
      <c r="U69" s="997"/>
      <c r="V69" s="997">
        <v>323</v>
      </c>
      <c r="W69" s="997"/>
      <c r="X69" s="997"/>
      <c r="Y69" s="997"/>
      <c r="Z69" s="997"/>
      <c r="AA69" s="997">
        <v>2</v>
      </c>
      <c r="AB69" s="997"/>
      <c r="AC69" s="997"/>
      <c r="AD69" s="997"/>
      <c r="AE69" s="997"/>
      <c r="AF69" s="997">
        <v>326</v>
      </c>
      <c r="AG69" s="997"/>
      <c r="AH69" s="997"/>
      <c r="AI69" s="997"/>
      <c r="AJ69" s="997"/>
      <c r="AK69" s="997" t="s">
        <v>545</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t="s">
        <v>548</v>
      </c>
      <c r="D70" s="1001" t="s">
        <v>548</v>
      </c>
      <c r="E70" s="1001" t="s">
        <v>548</v>
      </c>
      <c r="F70" s="1001" t="s">
        <v>548</v>
      </c>
      <c r="G70" s="1001" t="s">
        <v>548</v>
      </c>
      <c r="H70" s="1001" t="s">
        <v>548</v>
      </c>
      <c r="I70" s="1001" t="s">
        <v>548</v>
      </c>
      <c r="J70" s="1001" t="s">
        <v>548</v>
      </c>
      <c r="K70" s="1001" t="s">
        <v>548</v>
      </c>
      <c r="L70" s="1001" t="s">
        <v>548</v>
      </c>
      <c r="M70" s="1001" t="s">
        <v>548</v>
      </c>
      <c r="N70" s="1001" t="s">
        <v>548</v>
      </c>
      <c r="O70" s="1001" t="s">
        <v>548</v>
      </c>
      <c r="P70" s="1002" t="s">
        <v>548</v>
      </c>
      <c r="Q70" s="1003">
        <v>118</v>
      </c>
      <c r="R70" s="997"/>
      <c r="S70" s="997"/>
      <c r="T70" s="997"/>
      <c r="U70" s="997"/>
      <c r="V70" s="997">
        <v>110</v>
      </c>
      <c r="W70" s="997"/>
      <c r="X70" s="997"/>
      <c r="Y70" s="997"/>
      <c r="Z70" s="997"/>
      <c r="AA70" s="997">
        <v>8</v>
      </c>
      <c r="AB70" s="997"/>
      <c r="AC70" s="997"/>
      <c r="AD70" s="997"/>
      <c r="AE70" s="997"/>
      <c r="AF70" s="997">
        <v>8</v>
      </c>
      <c r="AG70" s="997"/>
      <c r="AH70" s="997"/>
      <c r="AI70" s="997"/>
      <c r="AJ70" s="997"/>
      <c r="AK70" s="997" t="s">
        <v>545</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36</v>
      </c>
      <c r="R71" s="997"/>
      <c r="S71" s="997"/>
      <c r="T71" s="997"/>
      <c r="U71" s="997"/>
      <c r="V71" s="997">
        <v>27</v>
      </c>
      <c r="W71" s="997"/>
      <c r="X71" s="997"/>
      <c r="Y71" s="997"/>
      <c r="Z71" s="997"/>
      <c r="AA71" s="997">
        <v>9</v>
      </c>
      <c r="AB71" s="997"/>
      <c r="AC71" s="997"/>
      <c r="AD71" s="997"/>
      <c r="AE71" s="997"/>
      <c r="AF71" s="997">
        <v>9</v>
      </c>
      <c r="AG71" s="997"/>
      <c r="AH71" s="997"/>
      <c r="AI71" s="997"/>
      <c r="AJ71" s="997"/>
      <c r="AK71" s="997" t="s">
        <v>545</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14</v>
      </c>
      <c r="R72" s="997"/>
      <c r="S72" s="997"/>
      <c r="T72" s="997"/>
      <c r="U72" s="997"/>
      <c r="V72" s="997">
        <v>11</v>
      </c>
      <c r="W72" s="997"/>
      <c r="X72" s="997"/>
      <c r="Y72" s="997"/>
      <c r="Z72" s="997"/>
      <c r="AA72" s="997">
        <v>3</v>
      </c>
      <c r="AB72" s="997"/>
      <c r="AC72" s="997"/>
      <c r="AD72" s="997"/>
      <c r="AE72" s="997"/>
      <c r="AF72" s="997">
        <v>3</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194</v>
      </c>
      <c r="R73" s="997"/>
      <c r="S73" s="997"/>
      <c r="T73" s="997"/>
      <c r="U73" s="997"/>
      <c r="V73" s="997">
        <v>180</v>
      </c>
      <c r="W73" s="997"/>
      <c r="X73" s="997"/>
      <c r="Y73" s="997"/>
      <c r="Z73" s="997"/>
      <c r="AA73" s="997">
        <v>14</v>
      </c>
      <c r="AB73" s="997"/>
      <c r="AC73" s="997"/>
      <c r="AD73" s="997"/>
      <c r="AE73" s="997"/>
      <c r="AF73" s="997">
        <v>14</v>
      </c>
      <c r="AG73" s="997"/>
      <c r="AH73" s="997"/>
      <c r="AI73" s="997"/>
      <c r="AJ73" s="997"/>
      <c r="AK73" s="997" t="s">
        <v>545</v>
      </c>
      <c r="AL73" s="997"/>
      <c r="AM73" s="997"/>
      <c r="AN73" s="997"/>
      <c r="AO73" s="997"/>
      <c r="AP73" s="997">
        <v>88</v>
      </c>
      <c r="AQ73" s="997"/>
      <c r="AR73" s="997"/>
      <c r="AS73" s="997"/>
      <c r="AT73" s="997"/>
      <c r="AU73" s="997">
        <v>19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13</v>
      </c>
      <c r="R74" s="997"/>
      <c r="S74" s="997"/>
      <c r="T74" s="997"/>
      <c r="U74" s="997"/>
      <c r="V74" s="997">
        <v>12</v>
      </c>
      <c r="W74" s="997"/>
      <c r="X74" s="997"/>
      <c r="Y74" s="997"/>
      <c r="Z74" s="997"/>
      <c r="AA74" s="997">
        <v>1</v>
      </c>
      <c r="AB74" s="997"/>
      <c r="AC74" s="997"/>
      <c r="AD74" s="997"/>
      <c r="AE74" s="997"/>
      <c r="AF74" s="997">
        <v>1</v>
      </c>
      <c r="AG74" s="997"/>
      <c r="AH74" s="997"/>
      <c r="AI74" s="997"/>
      <c r="AJ74" s="997"/>
      <c r="AK74" s="997" t="s">
        <v>545</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7668</v>
      </c>
      <c r="R75" s="1005"/>
      <c r="S75" s="1005"/>
      <c r="T75" s="1005"/>
      <c r="U75" s="1006"/>
      <c r="V75" s="1007">
        <v>7352</v>
      </c>
      <c r="W75" s="1005"/>
      <c r="X75" s="1005"/>
      <c r="Y75" s="1005"/>
      <c r="Z75" s="1006"/>
      <c r="AA75" s="1007">
        <v>316</v>
      </c>
      <c r="AB75" s="1005"/>
      <c r="AC75" s="1005"/>
      <c r="AD75" s="1005"/>
      <c r="AE75" s="1006"/>
      <c r="AF75" s="1007">
        <v>274</v>
      </c>
      <c r="AG75" s="1005"/>
      <c r="AH75" s="1005"/>
      <c r="AI75" s="1005"/>
      <c r="AJ75" s="1006"/>
      <c r="AK75" s="997" t="s">
        <v>545</v>
      </c>
      <c r="AL75" s="997"/>
      <c r="AM75" s="997"/>
      <c r="AN75" s="997"/>
      <c r="AO75" s="997"/>
      <c r="AP75" s="997">
        <v>8700</v>
      </c>
      <c r="AQ75" s="997"/>
      <c r="AR75" s="997"/>
      <c r="AS75" s="997"/>
      <c r="AT75" s="997"/>
      <c r="AU75" s="997">
        <v>345</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2297</v>
      </c>
      <c r="R76" s="1005"/>
      <c r="S76" s="1005"/>
      <c r="T76" s="1005"/>
      <c r="U76" s="1006"/>
      <c r="V76" s="1007">
        <v>2257</v>
      </c>
      <c r="W76" s="1005"/>
      <c r="X76" s="1005"/>
      <c r="Y76" s="1005"/>
      <c r="Z76" s="1006"/>
      <c r="AA76" s="1007">
        <v>40</v>
      </c>
      <c r="AB76" s="1005"/>
      <c r="AC76" s="1005"/>
      <c r="AD76" s="1005"/>
      <c r="AE76" s="1006"/>
      <c r="AF76" s="1007">
        <v>40</v>
      </c>
      <c r="AG76" s="1005"/>
      <c r="AH76" s="1005"/>
      <c r="AI76" s="1005"/>
      <c r="AJ76" s="1006"/>
      <c r="AK76" s="997">
        <v>38</v>
      </c>
      <c r="AL76" s="997"/>
      <c r="AM76" s="997"/>
      <c r="AN76" s="997"/>
      <c r="AO76" s="997"/>
      <c r="AP76" s="997">
        <v>2579</v>
      </c>
      <c r="AQ76" s="997"/>
      <c r="AR76" s="997"/>
      <c r="AS76" s="997"/>
      <c r="AT76" s="997"/>
      <c r="AU76" s="997">
        <v>79</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t="s">
        <v>555</v>
      </c>
      <c r="D77" s="1001" t="s">
        <v>555</v>
      </c>
      <c r="E77" s="1001" t="s">
        <v>555</v>
      </c>
      <c r="F77" s="1001" t="s">
        <v>555</v>
      </c>
      <c r="G77" s="1001" t="s">
        <v>555</v>
      </c>
      <c r="H77" s="1001" t="s">
        <v>555</v>
      </c>
      <c r="I77" s="1001" t="s">
        <v>555</v>
      </c>
      <c r="J77" s="1001" t="s">
        <v>555</v>
      </c>
      <c r="K77" s="1001" t="s">
        <v>555</v>
      </c>
      <c r="L77" s="1001" t="s">
        <v>555</v>
      </c>
      <c r="M77" s="1001" t="s">
        <v>555</v>
      </c>
      <c r="N77" s="1001" t="s">
        <v>555</v>
      </c>
      <c r="O77" s="1001" t="s">
        <v>555</v>
      </c>
      <c r="P77" s="1002" t="s">
        <v>555</v>
      </c>
      <c r="Q77" s="1004">
        <v>6632</v>
      </c>
      <c r="R77" s="1005"/>
      <c r="S77" s="1005"/>
      <c r="T77" s="1005"/>
      <c r="U77" s="1006"/>
      <c r="V77" s="1007">
        <v>7332</v>
      </c>
      <c r="W77" s="1005"/>
      <c r="X77" s="1005"/>
      <c r="Y77" s="1005"/>
      <c r="Z77" s="1006"/>
      <c r="AA77" s="1007">
        <v>-700</v>
      </c>
      <c r="AB77" s="1005"/>
      <c r="AC77" s="1005"/>
      <c r="AD77" s="1005"/>
      <c r="AE77" s="1006"/>
      <c r="AF77" s="1007">
        <v>3250</v>
      </c>
      <c r="AG77" s="1005"/>
      <c r="AH77" s="1005"/>
      <c r="AI77" s="1005"/>
      <c r="AJ77" s="1006"/>
      <c r="AK77" s="997" t="s">
        <v>545</v>
      </c>
      <c r="AL77" s="997"/>
      <c r="AM77" s="997"/>
      <c r="AN77" s="997"/>
      <c r="AO77" s="997"/>
      <c r="AP77" s="997">
        <v>32783</v>
      </c>
      <c r="AQ77" s="997"/>
      <c r="AR77" s="997"/>
      <c r="AS77" s="997"/>
      <c r="AT77" s="997"/>
      <c r="AU77" s="997">
        <v>5</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t="s">
        <v>556</v>
      </c>
      <c r="D78" s="1001" t="s">
        <v>556</v>
      </c>
      <c r="E78" s="1001" t="s">
        <v>556</v>
      </c>
      <c r="F78" s="1001" t="s">
        <v>556</v>
      </c>
      <c r="G78" s="1001" t="s">
        <v>556</v>
      </c>
      <c r="H78" s="1001" t="s">
        <v>556</v>
      </c>
      <c r="I78" s="1001" t="s">
        <v>556</v>
      </c>
      <c r="J78" s="1001" t="s">
        <v>556</v>
      </c>
      <c r="K78" s="1001" t="s">
        <v>556</v>
      </c>
      <c r="L78" s="1001" t="s">
        <v>556</v>
      </c>
      <c r="M78" s="1001" t="s">
        <v>556</v>
      </c>
      <c r="N78" s="1001" t="s">
        <v>556</v>
      </c>
      <c r="O78" s="1001" t="s">
        <v>556</v>
      </c>
      <c r="P78" s="1002" t="s">
        <v>556</v>
      </c>
      <c r="Q78" s="1003">
        <v>63</v>
      </c>
      <c r="R78" s="997"/>
      <c r="S78" s="997"/>
      <c r="T78" s="997"/>
      <c r="U78" s="997"/>
      <c r="V78" s="997">
        <v>62</v>
      </c>
      <c r="W78" s="997"/>
      <c r="X78" s="997"/>
      <c r="Y78" s="997"/>
      <c r="Z78" s="997"/>
      <c r="AA78" s="997">
        <v>1</v>
      </c>
      <c r="AB78" s="997"/>
      <c r="AC78" s="997"/>
      <c r="AD78" s="997"/>
      <c r="AE78" s="997"/>
      <c r="AF78" s="997">
        <v>1</v>
      </c>
      <c r="AG78" s="997"/>
      <c r="AH78" s="997"/>
      <c r="AI78" s="997"/>
      <c r="AJ78" s="997"/>
      <c r="AK78" s="997">
        <v>1</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557</v>
      </c>
      <c r="C79" s="1001" t="s">
        <v>557</v>
      </c>
      <c r="D79" s="1001" t="s">
        <v>557</v>
      </c>
      <c r="E79" s="1001" t="s">
        <v>557</v>
      </c>
      <c r="F79" s="1001" t="s">
        <v>557</v>
      </c>
      <c r="G79" s="1001" t="s">
        <v>557</v>
      </c>
      <c r="H79" s="1001" t="s">
        <v>557</v>
      </c>
      <c r="I79" s="1001" t="s">
        <v>557</v>
      </c>
      <c r="J79" s="1001" t="s">
        <v>557</v>
      </c>
      <c r="K79" s="1001" t="s">
        <v>557</v>
      </c>
      <c r="L79" s="1001" t="s">
        <v>557</v>
      </c>
      <c r="M79" s="1001" t="s">
        <v>557</v>
      </c>
      <c r="N79" s="1001" t="s">
        <v>557</v>
      </c>
      <c r="O79" s="1001" t="s">
        <v>557</v>
      </c>
      <c r="P79" s="1002" t="s">
        <v>557</v>
      </c>
      <c r="Q79" s="1003">
        <v>263018</v>
      </c>
      <c r="R79" s="997"/>
      <c r="S79" s="997"/>
      <c r="T79" s="997"/>
      <c r="U79" s="997"/>
      <c r="V79" s="997">
        <v>262968</v>
      </c>
      <c r="W79" s="997"/>
      <c r="X79" s="997"/>
      <c r="Y79" s="997"/>
      <c r="Z79" s="997"/>
      <c r="AA79" s="997">
        <v>50</v>
      </c>
      <c r="AB79" s="997"/>
      <c r="AC79" s="997"/>
      <c r="AD79" s="997"/>
      <c r="AE79" s="997"/>
      <c r="AF79" s="997">
        <v>50</v>
      </c>
      <c r="AG79" s="997"/>
      <c r="AH79" s="997"/>
      <c r="AI79" s="997"/>
      <c r="AJ79" s="997"/>
      <c r="AK79" s="997">
        <v>8957</v>
      </c>
      <c r="AL79" s="997"/>
      <c r="AM79" s="997"/>
      <c r="AN79" s="997"/>
      <c r="AO79" s="997"/>
      <c r="AP79" s="997" t="s">
        <v>545</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558</v>
      </c>
      <c r="C80" s="1001" t="s">
        <v>558</v>
      </c>
      <c r="D80" s="1001" t="s">
        <v>558</v>
      </c>
      <c r="E80" s="1001" t="s">
        <v>558</v>
      </c>
      <c r="F80" s="1001" t="s">
        <v>558</v>
      </c>
      <c r="G80" s="1001" t="s">
        <v>558</v>
      </c>
      <c r="H80" s="1001" t="s">
        <v>558</v>
      </c>
      <c r="I80" s="1001" t="s">
        <v>558</v>
      </c>
      <c r="J80" s="1001" t="s">
        <v>558</v>
      </c>
      <c r="K80" s="1001" t="s">
        <v>558</v>
      </c>
      <c r="L80" s="1001" t="s">
        <v>558</v>
      </c>
      <c r="M80" s="1001" t="s">
        <v>558</v>
      </c>
      <c r="N80" s="1001" t="s">
        <v>558</v>
      </c>
      <c r="O80" s="1001" t="s">
        <v>558</v>
      </c>
      <c r="P80" s="1002" t="s">
        <v>558</v>
      </c>
      <c r="Q80" s="1003">
        <v>7977</v>
      </c>
      <c r="R80" s="997"/>
      <c r="S80" s="997"/>
      <c r="T80" s="997"/>
      <c r="U80" s="997"/>
      <c r="V80" s="997">
        <v>7308</v>
      </c>
      <c r="W80" s="997"/>
      <c r="X80" s="997"/>
      <c r="Y80" s="997"/>
      <c r="Z80" s="997"/>
      <c r="AA80" s="997">
        <v>669</v>
      </c>
      <c r="AB80" s="997"/>
      <c r="AC80" s="997"/>
      <c r="AD80" s="997"/>
      <c r="AE80" s="997"/>
      <c r="AF80" s="997">
        <v>669</v>
      </c>
      <c r="AG80" s="997"/>
      <c r="AH80" s="997"/>
      <c r="AI80" s="997"/>
      <c r="AJ80" s="997"/>
      <c r="AK80" s="997">
        <v>274</v>
      </c>
      <c r="AL80" s="997"/>
      <c r="AM80" s="997"/>
      <c r="AN80" s="997"/>
      <c r="AO80" s="997"/>
      <c r="AP80" s="997" t="s">
        <v>545</v>
      </c>
      <c r="AQ80" s="997"/>
      <c r="AR80" s="997"/>
      <c r="AS80" s="997"/>
      <c r="AT80" s="997"/>
      <c r="AU80" s="997" t="s">
        <v>545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559</v>
      </c>
      <c r="C81" s="1001" t="s">
        <v>559</v>
      </c>
      <c r="D81" s="1001" t="s">
        <v>559</v>
      </c>
      <c r="E81" s="1001" t="s">
        <v>559</v>
      </c>
      <c r="F81" s="1001" t="s">
        <v>559</v>
      </c>
      <c r="G81" s="1001" t="s">
        <v>559</v>
      </c>
      <c r="H81" s="1001" t="s">
        <v>559</v>
      </c>
      <c r="I81" s="1001" t="s">
        <v>559</v>
      </c>
      <c r="J81" s="1001" t="s">
        <v>559</v>
      </c>
      <c r="K81" s="1001" t="s">
        <v>559</v>
      </c>
      <c r="L81" s="1001" t="s">
        <v>559</v>
      </c>
      <c r="M81" s="1001" t="s">
        <v>559</v>
      </c>
      <c r="N81" s="1001" t="s">
        <v>559</v>
      </c>
      <c r="O81" s="1001" t="s">
        <v>559</v>
      </c>
      <c r="P81" s="1002" t="s">
        <v>559</v>
      </c>
      <c r="Q81" s="1003">
        <v>939</v>
      </c>
      <c r="R81" s="997"/>
      <c r="S81" s="997"/>
      <c r="T81" s="997"/>
      <c r="U81" s="997"/>
      <c r="V81" s="997">
        <v>601</v>
      </c>
      <c r="W81" s="997"/>
      <c r="X81" s="997"/>
      <c r="Y81" s="997"/>
      <c r="Z81" s="997"/>
      <c r="AA81" s="997">
        <v>338</v>
      </c>
      <c r="AB81" s="997"/>
      <c r="AC81" s="997"/>
      <c r="AD81" s="997"/>
      <c r="AE81" s="997"/>
      <c r="AF81" s="997">
        <v>338</v>
      </c>
      <c r="AG81" s="997"/>
      <c r="AH81" s="997"/>
      <c r="AI81" s="997"/>
      <c r="AJ81" s="997"/>
      <c r="AK81" s="997" t="s">
        <v>545</v>
      </c>
      <c r="AL81" s="997"/>
      <c r="AM81" s="997"/>
      <c r="AN81" s="997"/>
      <c r="AO81" s="997"/>
      <c r="AP81" s="997" t="s">
        <v>545</v>
      </c>
      <c r="AQ81" s="997"/>
      <c r="AR81" s="997"/>
      <c r="AS81" s="997"/>
      <c r="AT81" s="997"/>
      <c r="AU81" s="997" t="s">
        <v>545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560</v>
      </c>
      <c r="C82" s="1001" t="s">
        <v>560</v>
      </c>
      <c r="D82" s="1001" t="s">
        <v>560</v>
      </c>
      <c r="E82" s="1001" t="s">
        <v>560</v>
      </c>
      <c r="F82" s="1001" t="s">
        <v>560</v>
      </c>
      <c r="G82" s="1001" t="s">
        <v>560</v>
      </c>
      <c r="H82" s="1001" t="s">
        <v>560</v>
      </c>
      <c r="I82" s="1001" t="s">
        <v>560</v>
      </c>
      <c r="J82" s="1001" t="s">
        <v>560</v>
      </c>
      <c r="K82" s="1001" t="s">
        <v>560</v>
      </c>
      <c r="L82" s="1001" t="s">
        <v>560</v>
      </c>
      <c r="M82" s="1001" t="s">
        <v>560</v>
      </c>
      <c r="N82" s="1001" t="s">
        <v>560</v>
      </c>
      <c r="O82" s="1001" t="s">
        <v>560</v>
      </c>
      <c r="P82" s="1002" t="s">
        <v>560</v>
      </c>
      <c r="Q82" s="1003">
        <v>56</v>
      </c>
      <c r="R82" s="997"/>
      <c r="S82" s="997"/>
      <c r="T82" s="997"/>
      <c r="U82" s="997"/>
      <c r="V82" s="997">
        <v>52</v>
      </c>
      <c r="W82" s="997"/>
      <c r="X82" s="997"/>
      <c r="Y82" s="997"/>
      <c r="Z82" s="997"/>
      <c r="AA82" s="997">
        <v>5</v>
      </c>
      <c r="AB82" s="997"/>
      <c r="AC82" s="997"/>
      <c r="AD82" s="997"/>
      <c r="AE82" s="997"/>
      <c r="AF82" s="997">
        <v>5</v>
      </c>
      <c r="AG82" s="997"/>
      <c r="AH82" s="997"/>
      <c r="AI82" s="997"/>
      <c r="AJ82" s="997"/>
      <c r="AK82" s="997">
        <v>56</v>
      </c>
      <c r="AL82" s="997"/>
      <c r="AM82" s="997"/>
      <c r="AN82" s="997"/>
      <c r="AO82" s="997"/>
      <c r="AP82" s="997" t="s">
        <v>545</v>
      </c>
      <c r="AQ82" s="997"/>
      <c r="AR82" s="997"/>
      <c r="AS82" s="997"/>
      <c r="AT82" s="997"/>
      <c r="AU82" s="997" t="s">
        <v>545</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561</v>
      </c>
      <c r="C83" s="1001" t="s">
        <v>561</v>
      </c>
      <c r="D83" s="1001" t="s">
        <v>561</v>
      </c>
      <c r="E83" s="1001" t="s">
        <v>561</v>
      </c>
      <c r="F83" s="1001" t="s">
        <v>561</v>
      </c>
      <c r="G83" s="1001" t="s">
        <v>561</v>
      </c>
      <c r="H83" s="1001" t="s">
        <v>561</v>
      </c>
      <c r="I83" s="1001" t="s">
        <v>561</v>
      </c>
      <c r="J83" s="1001" t="s">
        <v>561</v>
      </c>
      <c r="K83" s="1001" t="s">
        <v>561</v>
      </c>
      <c r="L83" s="1001" t="s">
        <v>561</v>
      </c>
      <c r="M83" s="1001" t="s">
        <v>561</v>
      </c>
      <c r="N83" s="1001" t="s">
        <v>561</v>
      </c>
      <c r="O83" s="1001" t="s">
        <v>561</v>
      </c>
      <c r="P83" s="1002" t="s">
        <v>561</v>
      </c>
      <c r="Q83" s="1003">
        <v>6</v>
      </c>
      <c r="R83" s="997"/>
      <c r="S83" s="997"/>
      <c r="T83" s="997"/>
      <c r="U83" s="997"/>
      <c r="V83" s="997">
        <v>4</v>
      </c>
      <c r="W83" s="997"/>
      <c r="X83" s="997"/>
      <c r="Y83" s="997"/>
      <c r="Z83" s="997"/>
      <c r="AA83" s="997">
        <v>3</v>
      </c>
      <c r="AB83" s="997"/>
      <c r="AC83" s="997"/>
      <c r="AD83" s="997"/>
      <c r="AE83" s="997"/>
      <c r="AF83" s="997">
        <v>3</v>
      </c>
      <c r="AG83" s="997"/>
      <c r="AH83" s="997"/>
      <c r="AI83" s="997"/>
      <c r="AJ83" s="997"/>
      <c r="AK83" s="997" t="s">
        <v>545</v>
      </c>
      <c r="AL83" s="997"/>
      <c r="AM83" s="997"/>
      <c r="AN83" s="997"/>
      <c r="AO83" s="997"/>
      <c r="AP83" s="997" t="s">
        <v>545</v>
      </c>
      <c r="AQ83" s="997"/>
      <c r="AR83" s="997"/>
      <c r="AS83" s="997"/>
      <c r="AT83" s="997"/>
      <c r="AU83" s="997" t="s">
        <v>545</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562</v>
      </c>
      <c r="C84" s="1001" t="s">
        <v>562</v>
      </c>
      <c r="D84" s="1001" t="s">
        <v>562</v>
      </c>
      <c r="E84" s="1001" t="s">
        <v>562</v>
      </c>
      <c r="F84" s="1001" t="s">
        <v>562</v>
      </c>
      <c r="G84" s="1001" t="s">
        <v>562</v>
      </c>
      <c r="H84" s="1001" t="s">
        <v>562</v>
      </c>
      <c r="I84" s="1001" t="s">
        <v>562</v>
      </c>
      <c r="J84" s="1001" t="s">
        <v>562</v>
      </c>
      <c r="K84" s="1001" t="s">
        <v>562</v>
      </c>
      <c r="L84" s="1001" t="s">
        <v>562</v>
      </c>
      <c r="M84" s="1001" t="s">
        <v>562</v>
      </c>
      <c r="N84" s="1001" t="s">
        <v>562</v>
      </c>
      <c r="O84" s="1001" t="s">
        <v>562</v>
      </c>
      <c r="P84" s="1002" t="s">
        <v>562</v>
      </c>
      <c r="Q84" s="1003">
        <v>77</v>
      </c>
      <c r="R84" s="997"/>
      <c r="S84" s="997"/>
      <c r="T84" s="997"/>
      <c r="U84" s="997"/>
      <c r="V84" s="997">
        <v>73</v>
      </c>
      <c r="W84" s="997"/>
      <c r="X84" s="997"/>
      <c r="Y84" s="997"/>
      <c r="Z84" s="997"/>
      <c r="AA84" s="997">
        <v>4</v>
      </c>
      <c r="AB84" s="997"/>
      <c r="AC84" s="997"/>
      <c r="AD84" s="997"/>
      <c r="AE84" s="997"/>
      <c r="AF84" s="997">
        <v>4</v>
      </c>
      <c r="AG84" s="997"/>
      <c r="AH84" s="997"/>
      <c r="AI84" s="997"/>
      <c r="AJ84" s="997"/>
      <c r="AK84" s="997">
        <v>10</v>
      </c>
      <c r="AL84" s="997"/>
      <c r="AM84" s="997"/>
      <c r="AN84" s="997"/>
      <c r="AO84" s="997"/>
      <c r="AP84" s="997" t="s">
        <v>545</v>
      </c>
      <c r="AQ84" s="997"/>
      <c r="AR84" s="997"/>
      <c r="AS84" s="997"/>
      <c r="AT84" s="997"/>
      <c r="AU84" s="997" t="s">
        <v>545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5050</v>
      </c>
      <c r="AG88" s="985"/>
      <c r="AH88" s="985"/>
      <c r="AI88" s="985"/>
      <c r="AJ88" s="985"/>
      <c r="AK88" s="989"/>
      <c r="AL88" s="989"/>
      <c r="AM88" s="989"/>
      <c r="AN88" s="989"/>
      <c r="AO88" s="989"/>
      <c r="AP88" s="985">
        <v>44150</v>
      </c>
      <c r="AQ88" s="985"/>
      <c r="AR88" s="985"/>
      <c r="AS88" s="985"/>
      <c r="AT88" s="985"/>
      <c r="AU88" s="985">
        <v>448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282</v>
      </c>
      <c r="AG109" s="918"/>
      <c r="AH109" s="918"/>
      <c r="AI109" s="918"/>
      <c r="AJ109" s="919"/>
      <c r="AK109" s="920" t="s">
        <v>281</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282</v>
      </c>
      <c r="BW109" s="918"/>
      <c r="BX109" s="918"/>
      <c r="BY109" s="918"/>
      <c r="BZ109" s="919"/>
      <c r="CA109" s="920" t="s">
        <v>281</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282</v>
      </c>
      <c r="DM109" s="918"/>
      <c r="DN109" s="918"/>
      <c r="DO109" s="918"/>
      <c r="DP109" s="919"/>
      <c r="DQ109" s="920" t="s">
        <v>281</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291431</v>
      </c>
      <c r="AB110" s="903"/>
      <c r="AC110" s="903"/>
      <c r="AD110" s="903"/>
      <c r="AE110" s="904"/>
      <c r="AF110" s="905">
        <v>251153</v>
      </c>
      <c r="AG110" s="903"/>
      <c r="AH110" s="903"/>
      <c r="AI110" s="903"/>
      <c r="AJ110" s="904"/>
      <c r="AK110" s="905">
        <v>252704</v>
      </c>
      <c r="AL110" s="903"/>
      <c r="AM110" s="903"/>
      <c r="AN110" s="903"/>
      <c r="AO110" s="904"/>
      <c r="AP110" s="906">
        <v>11.8</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3076792</v>
      </c>
      <c r="BR110" s="830"/>
      <c r="BS110" s="830"/>
      <c r="BT110" s="830"/>
      <c r="BU110" s="830"/>
      <c r="BV110" s="830">
        <v>3535246</v>
      </c>
      <c r="BW110" s="830"/>
      <c r="BX110" s="830"/>
      <c r="BY110" s="830"/>
      <c r="BZ110" s="830"/>
      <c r="CA110" s="830">
        <v>3515688</v>
      </c>
      <c r="CB110" s="830"/>
      <c r="CC110" s="830"/>
      <c r="CD110" s="830"/>
      <c r="CE110" s="830"/>
      <c r="CF110" s="891">
        <v>164.5</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86624</v>
      </c>
      <c r="BR111" s="801"/>
      <c r="BS111" s="801"/>
      <c r="BT111" s="801"/>
      <c r="BU111" s="801"/>
      <c r="BV111" s="801">
        <v>77544</v>
      </c>
      <c r="BW111" s="801"/>
      <c r="BX111" s="801"/>
      <c r="BY111" s="801"/>
      <c r="BZ111" s="801"/>
      <c r="CA111" s="801">
        <v>68464</v>
      </c>
      <c r="CB111" s="801"/>
      <c r="CC111" s="801"/>
      <c r="CD111" s="801"/>
      <c r="CE111" s="801"/>
      <c r="CF111" s="878">
        <v>3.2</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418</v>
      </c>
      <c r="AB112" s="814"/>
      <c r="AC112" s="814"/>
      <c r="AD112" s="814"/>
      <c r="AE112" s="815"/>
      <c r="AF112" s="816" t="s">
        <v>418</v>
      </c>
      <c r="AG112" s="814"/>
      <c r="AH112" s="814"/>
      <c r="AI112" s="814"/>
      <c r="AJ112" s="815"/>
      <c r="AK112" s="816" t="s">
        <v>418</v>
      </c>
      <c r="AL112" s="814"/>
      <c r="AM112" s="814"/>
      <c r="AN112" s="814"/>
      <c r="AO112" s="815"/>
      <c r="AP112" s="784" t="s">
        <v>418</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2483747</v>
      </c>
      <c r="BR112" s="801"/>
      <c r="BS112" s="801"/>
      <c r="BT112" s="801"/>
      <c r="BU112" s="801"/>
      <c r="BV112" s="801">
        <v>2429638</v>
      </c>
      <c r="BW112" s="801"/>
      <c r="BX112" s="801"/>
      <c r="BY112" s="801"/>
      <c r="BZ112" s="801"/>
      <c r="CA112" s="801">
        <v>2321839</v>
      </c>
      <c r="CB112" s="801"/>
      <c r="CC112" s="801"/>
      <c r="CD112" s="801"/>
      <c r="CE112" s="801"/>
      <c r="CF112" s="878">
        <v>108.7</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418</v>
      </c>
      <c r="DH112" s="801"/>
      <c r="DI112" s="801"/>
      <c r="DJ112" s="801"/>
      <c r="DK112" s="801"/>
      <c r="DL112" s="801" t="s">
        <v>418</v>
      </c>
      <c r="DM112" s="801"/>
      <c r="DN112" s="801"/>
      <c r="DO112" s="801"/>
      <c r="DP112" s="801"/>
      <c r="DQ112" s="801" t="s">
        <v>418</v>
      </c>
      <c r="DR112" s="801"/>
      <c r="DS112" s="801"/>
      <c r="DT112" s="801"/>
      <c r="DU112" s="801"/>
      <c r="DV112" s="853" t="s">
        <v>418</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100076</v>
      </c>
      <c r="AB113" s="939"/>
      <c r="AC113" s="939"/>
      <c r="AD113" s="939"/>
      <c r="AE113" s="940"/>
      <c r="AF113" s="941">
        <v>105712</v>
      </c>
      <c r="AG113" s="939"/>
      <c r="AH113" s="939"/>
      <c r="AI113" s="939"/>
      <c r="AJ113" s="940"/>
      <c r="AK113" s="941">
        <v>122681</v>
      </c>
      <c r="AL113" s="939"/>
      <c r="AM113" s="939"/>
      <c r="AN113" s="939"/>
      <c r="AO113" s="940"/>
      <c r="AP113" s="942">
        <v>5.7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166112</v>
      </c>
      <c r="BR113" s="801"/>
      <c r="BS113" s="801"/>
      <c r="BT113" s="801"/>
      <c r="BU113" s="801"/>
      <c r="BV113" s="801">
        <v>294184</v>
      </c>
      <c r="BW113" s="801"/>
      <c r="BX113" s="801"/>
      <c r="BY113" s="801"/>
      <c r="BZ113" s="801"/>
      <c r="CA113" s="801">
        <v>448348</v>
      </c>
      <c r="CB113" s="801"/>
      <c r="CC113" s="801"/>
      <c r="CD113" s="801"/>
      <c r="CE113" s="801"/>
      <c r="CF113" s="878">
        <v>21</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418</v>
      </c>
      <c r="DH113" s="814"/>
      <c r="DI113" s="814"/>
      <c r="DJ113" s="814"/>
      <c r="DK113" s="815"/>
      <c r="DL113" s="816" t="s">
        <v>418</v>
      </c>
      <c r="DM113" s="814"/>
      <c r="DN113" s="814"/>
      <c r="DO113" s="814"/>
      <c r="DP113" s="815"/>
      <c r="DQ113" s="816" t="s">
        <v>418</v>
      </c>
      <c r="DR113" s="814"/>
      <c r="DS113" s="814"/>
      <c r="DT113" s="814"/>
      <c r="DU113" s="815"/>
      <c r="DV113" s="784" t="s">
        <v>418</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16340</v>
      </c>
      <c r="AB114" s="814"/>
      <c r="AC114" s="814"/>
      <c r="AD114" s="814"/>
      <c r="AE114" s="815"/>
      <c r="AF114" s="816">
        <v>15463</v>
      </c>
      <c r="AG114" s="814"/>
      <c r="AH114" s="814"/>
      <c r="AI114" s="814"/>
      <c r="AJ114" s="815"/>
      <c r="AK114" s="816">
        <v>19925</v>
      </c>
      <c r="AL114" s="814"/>
      <c r="AM114" s="814"/>
      <c r="AN114" s="814"/>
      <c r="AO114" s="815"/>
      <c r="AP114" s="784">
        <v>0.9</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688392</v>
      </c>
      <c r="BR114" s="801"/>
      <c r="BS114" s="801"/>
      <c r="BT114" s="801"/>
      <c r="BU114" s="801"/>
      <c r="BV114" s="801">
        <v>536599</v>
      </c>
      <c r="BW114" s="801"/>
      <c r="BX114" s="801"/>
      <c r="BY114" s="801"/>
      <c r="BZ114" s="801"/>
      <c r="CA114" s="801">
        <v>658748</v>
      </c>
      <c r="CB114" s="801"/>
      <c r="CC114" s="801"/>
      <c r="CD114" s="801"/>
      <c r="CE114" s="801"/>
      <c r="CF114" s="878">
        <v>30.8</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418</v>
      </c>
      <c r="DH114" s="814"/>
      <c r="DI114" s="814"/>
      <c r="DJ114" s="814"/>
      <c r="DK114" s="815"/>
      <c r="DL114" s="816" t="s">
        <v>418</v>
      </c>
      <c r="DM114" s="814"/>
      <c r="DN114" s="814"/>
      <c r="DO114" s="814"/>
      <c r="DP114" s="815"/>
      <c r="DQ114" s="816" t="s">
        <v>418</v>
      </c>
      <c r="DR114" s="814"/>
      <c r="DS114" s="814"/>
      <c r="DT114" s="814"/>
      <c r="DU114" s="815"/>
      <c r="DV114" s="784" t="s">
        <v>418</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10359</v>
      </c>
      <c r="AB115" s="939"/>
      <c r="AC115" s="939"/>
      <c r="AD115" s="939"/>
      <c r="AE115" s="940"/>
      <c r="AF115" s="941">
        <v>750</v>
      </c>
      <c r="AG115" s="939"/>
      <c r="AH115" s="939"/>
      <c r="AI115" s="939"/>
      <c r="AJ115" s="940"/>
      <c r="AK115" s="941">
        <v>887</v>
      </c>
      <c r="AL115" s="939"/>
      <c r="AM115" s="939"/>
      <c r="AN115" s="939"/>
      <c r="AO115" s="940"/>
      <c r="AP115" s="942">
        <v>0</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418</v>
      </c>
      <c r="BR115" s="801"/>
      <c r="BS115" s="801"/>
      <c r="BT115" s="801"/>
      <c r="BU115" s="801"/>
      <c r="BV115" s="801" t="s">
        <v>418</v>
      </c>
      <c r="BW115" s="801"/>
      <c r="BX115" s="801"/>
      <c r="BY115" s="801"/>
      <c r="BZ115" s="801"/>
      <c r="CA115" s="801" t="s">
        <v>418</v>
      </c>
      <c r="CB115" s="801"/>
      <c r="CC115" s="801"/>
      <c r="CD115" s="801"/>
      <c r="CE115" s="801"/>
      <c r="CF115" s="878" t="s">
        <v>418</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418</v>
      </c>
      <c r="DH115" s="814"/>
      <c r="DI115" s="814"/>
      <c r="DJ115" s="814"/>
      <c r="DK115" s="815"/>
      <c r="DL115" s="816" t="s">
        <v>418</v>
      </c>
      <c r="DM115" s="814"/>
      <c r="DN115" s="814"/>
      <c r="DO115" s="814"/>
      <c r="DP115" s="815"/>
      <c r="DQ115" s="816" t="s">
        <v>418</v>
      </c>
      <c r="DR115" s="814"/>
      <c r="DS115" s="814"/>
      <c r="DT115" s="814"/>
      <c r="DU115" s="815"/>
      <c r="DV115" s="784" t="s">
        <v>418</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418</v>
      </c>
      <c r="AB116" s="814"/>
      <c r="AC116" s="814"/>
      <c r="AD116" s="814"/>
      <c r="AE116" s="815"/>
      <c r="AF116" s="816" t="s">
        <v>418</v>
      </c>
      <c r="AG116" s="814"/>
      <c r="AH116" s="814"/>
      <c r="AI116" s="814"/>
      <c r="AJ116" s="815"/>
      <c r="AK116" s="816" t="s">
        <v>418</v>
      </c>
      <c r="AL116" s="814"/>
      <c r="AM116" s="814"/>
      <c r="AN116" s="814"/>
      <c r="AO116" s="815"/>
      <c r="AP116" s="784" t="s">
        <v>418</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418</v>
      </c>
      <c r="BR116" s="801"/>
      <c r="BS116" s="801"/>
      <c r="BT116" s="801"/>
      <c r="BU116" s="801"/>
      <c r="BV116" s="801" t="s">
        <v>418</v>
      </c>
      <c r="BW116" s="801"/>
      <c r="BX116" s="801"/>
      <c r="BY116" s="801"/>
      <c r="BZ116" s="801"/>
      <c r="CA116" s="801" t="s">
        <v>418</v>
      </c>
      <c r="CB116" s="801"/>
      <c r="CC116" s="801"/>
      <c r="CD116" s="801"/>
      <c r="CE116" s="801"/>
      <c r="CF116" s="878" t="s">
        <v>418</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24500</v>
      </c>
      <c r="DH116" s="814"/>
      <c r="DI116" s="814"/>
      <c r="DJ116" s="814"/>
      <c r="DK116" s="815"/>
      <c r="DL116" s="816">
        <v>21000</v>
      </c>
      <c r="DM116" s="814"/>
      <c r="DN116" s="814"/>
      <c r="DO116" s="814"/>
      <c r="DP116" s="815"/>
      <c r="DQ116" s="816">
        <v>17500</v>
      </c>
      <c r="DR116" s="814"/>
      <c r="DS116" s="814"/>
      <c r="DT116" s="814"/>
      <c r="DU116" s="815"/>
      <c r="DV116" s="784">
        <v>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418206</v>
      </c>
      <c r="AB117" s="925"/>
      <c r="AC117" s="925"/>
      <c r="AD117" s="925"/>
      <c r="AE117" s="926"/>
      <c r="AF117" s="928">
        <v>373078</v>
      </c>
      <c r="AG117" s="925"/>
      <c r="AH117" s="925"/>
      <c r="AI117" s="925"/>
      <c r="AJ117" s="926"/>
      <c r="AK117" s="928">
        <v>396197</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282</v>
      </c>
      <c r="AG118" s="918"/>
      <c r="AH118" s="918"/>
      <c r="AI118" s="918"/>
      <c r="AJ118" s="919"/>
      <c r="AK118" s="920" t="s">
        <v>281</v>
      </c>
      <c r="AL118" s="918"/>
      <c r="AM118" s="918"/>
      <c r="AN118" s="918"/>
      <c r="AO118" s="919"/>
      <c r="AP118" s="921" t="s">
        <v>406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436</v>
      </c>
      <c r="BP118" s="868"/>
      <c r="BQ118" s="887">
        <v>6501667</v>
      </c>
      <c r="BR118" s="888"/>
      <c r="BS118" s="888"/>
      <c r="BT118" s="888"/>
      <c r="BU118" s="888"/>
      <c r="BV118" s="888">
        <v>6873211</v>
      </c>
      <c r="BW118" s="888"/>
      <c r="BX118" s="888"/>
      <c r="BY118" s="888"/>
      <c r="BZ118" s="888"/>
      <c r="CA118" s="888">
        <v>7013087</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2747568</v>
      </c>
      <c r="BR119" s="830"/>
      <c r="BS119" s="830"/>
      <c r="BT119" s="830"/>
      <c r="BU119" s="830"/>
      <c r="BV119" s="830">
        <v>3234037</v>
      </c>
      <c r="BW119" s="830"/>
      <c r="BX119" s="830"/>
      <c r="BY119" s="830"/>
      <c r="BZ119" s="830"/>
      <c r="CA119" s="830">
        <v>3811767</v>
      </c>
      <c r="CB119" s="830"/>
      <c r="CC119" s="830"/>
      <c r="CD119" s="830"/>
      <c r="CE119" s="830"/>
      <c r="CF119" s="891">
        <v>178.4</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62124</v>
      </c>
      <c r="DH119" s="747"/>
      <c r="DI119" s="747"/>
      <c r="DJ119" s="747"/>
      <c r="DK119" s="748"/>
      <c r="DL119" s="749">
        <v>56544</v>
      </c>
      <c r="DM119" s="747"/>
      <c r="DN119" s="747"/>
      <c r="DO119" s="747"/>
      <c r="DP119" s="748"/>
      <c r="DQ119" s="749">
        <v>50964</v>
      </c>
      <c r="DR119" s="747"/>
      <c r="DS119" s="747"/>
      <c r="DT119" s="747"/>
      <c r="DU119" s="748"/>
      <c r="DV119" s="837">
        <v>2.4</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2356250</v>
      </c>
      <c r="DH120" s="830"/>
      <c r="DI120" s="830"/>
      <c r="DJ120" s="830"/>
      <c r="DK120" s="830"/>
      <c r="DL120" s="830">
        <v>2301709</v>
      </c>
      <c r="DM120" s="830"/>
      <c r="DN120" s="830"/>
      <c r="DO120" s="830"/>
      <c r="DP120" s="830"/>
      <c r="DQ120" s="830">
        <v>2074832</v>
      </c>
      <c r="DR120" s="830"/>
      <c r="DS120" s="830"/>
      <c r="DT120" s="830"/>
      <c r="DU120" s="830"/>
      <c r="DV120" s="831">
        <v>97.1</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3736028</v>
      </c>
      <c r="BR121" s="888"/>
      <c r="BS121" s="888"/>
      <c r="BT121" s="888"/>
      <c r="BU121" s="888"/>
      <c r="BV121" s="888">
        <v>4107475</v>
      </c>
      <c r="BW121" s="888"/>
      <c r="BX121" s="888"/>
      <c r="BY121" s="888"/>
      <c r="BZ121" s="888"/>
      <c r="CA121" s="888">
        <v>4093517</v>
      </c>
      <c r="CB121" s="888"/>
      <c r="CC121" s="888"/>
      <c r="CD121" s="888"/>
      <c r="CE121" s="888"/>
      <c r="CF121" s="889">
        <v>191.6</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127497</v>
      </c>
      <c r="DH121" s="801"/>
      <c r="DI121" s="801"/>
      <c r="DJ121" s="801"/>
      <c r="DK121" s="801"/>
      <c r="DL121" s="801">
        <v>127929</v>
      </c>
      <c r="DM121" s="801"/>
      <c r="DN121" s="801"/>
      <c r="DO121" s="801"/>
      <c r="DP121" s="801"/>
      <c r="DQ121" s="801">
        <v>247007</v>
      </c>
      <c r="DR121" s="801"/>
      <c r="DS121" s="801"/>
      <c r="DT121" s="801"/>
      <c r="DU121" s="801"/>
      <c r="DV121" s="853">
        <v>11.6</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447</v>
      </c>
      <c r="BP122" s="868"/>
      <c r="BQ122" s="869">
        <v>6483596</v>
      </c>
      <c r="BR122" s="870"/>
      <c r="BS122" s="870"/>
      <c r="BT122" s="870"/>
      <c r="BU122" s="870"/>
      <c r="BV122" s="870">
        <v>7341512</v>
      </c>
      <c r="BW122" s="870"/>
      <c r="BX122" s="870"/>
      <c r="BY122" s="870"/>
      <c r="BZ122" s="870"/>
      <c r="CA122" s="870">
        <v>7905284</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9476</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t="s">
        <v>451</v>
      </c>
      <c r="DH123" s="814"/>
      <c r="DI123" s="814"/>
      <c r="DJ123" s="814"/>
      <c r="DK123" s="815"/>
      <c r="DL123" s="816" t="s">
        <v>451</v>
      </c>
      <c r="DM123" s="814"/>
      <c r="DN123" s="814"/>
      <c r="DO123" s="814"/>
      <c r="DP123" s="815"/>
      <c r="DQ123" s="816" t="s">
        <v>451</v>
      </c>
      <c r="DR123" s="814"/>
      <c r="DS123" s="814"/>
      <c r="DT123" s="814"/>
      <c r="DU123" s="815"/>
      <c r="DV123" s="784" t="s">
        <v>451</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883</v>
      </c>
      <c r="AB126" s="814"/>
      <c r="AC126" s="814"/>
      <c r="AD126" s="814"/>
      <c r="AE126" s="815"/>
      <c r="AF126" s="816">
        <v>750</v>
      </c>
      <c r="AG126" s="814"/>
      <c r="AH126" s="814"/>
      <c r="AI126" s="814"/>
      <c r="AJ126" s="815"/>
      <c r="AK126" s="816">
        <v>887</v>
      </c>
      <c r="AL126" s="814"/>
      <c r="AM126" s="814"/>
      <c r="AN126" s="814"/>
      <c r="AO126" s="815"/>
      <c r="AP126" s="784">
        <v>0</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451</v>
      </c>
      <c r="DH126" s="801"/>
      <c r="DI126" s="801"/>
      <c r="DJ126" s="801"/>
      <c r="DK126" s="801"/>
      <c r="DL126" s="801" t="s">
        <v>451</v>
      </c>
      <c r="DM126" s="801"/>
      <c r="DN126" s="801"/>
      <c r="DO126" s="801"/>
      <c r="DP126" s="801"/>
      <c r="DQ126" s="801" t="s">
        <v>451</v>
      </c>
      <c r="DR126" s="801"/>
      <c r="DS126" s="801"/>
      <c r="DT126" s="801"/>
      <c r="DU126" s="801"/>
      <c r="DV126" s="853" t="s">
        <v>451</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451</v>
      </c>
      <c r="AB127" s="814"/>
      <c r="AC127" s="814"/>
      <c r="AD127" s="814"/>
      <c r="AE127" s="815"/>
      <c r="AF127" s="816" t="s">
        <v>451</v>
      </c>
      <c r="AG127" s="814"/>
      <c r="AH127" s="814"/>
      <c r="AI127" s="814"/>
      <c r="AJ127" s="815"/>
      <c r="AK127" s="816" t="s">
        <v>451</v>
      </c>
      <c r="AL127" s="814"/>
      <c r="AM127" s="814"/>
      <c r="AN127" s="814"/>
      <c r="AO127" s="815"/>
      <c r="AP127" s="784" t="s">
        <v>451</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t="s">
        <v>463</v>
      </c>
      <c r="DH127" s="850"/>
      <c r="DI127" s="850"/>
      <c r="DJ127" s="850"/>
      <c r="DK127" s="850"/>
      <c r="DL127" s="850" t="s">
        <v>464</v>
      </c>
      <c r="DM127" s="850"/>
      <c r="DN127" s="850"/>
      <c r="DO127" s="850"/>
      <c r="DP127" s="850"/>
      <c r="DQ127" s="850" t="s">
        <v>464</v>
      </c>
      <c r="DR127" s="850"/>
      <c r="DS127" s="850"/>
      <c r="DT127" s="850"/>
      <c r="DU127" s="850"/>
      <c r="DV127" s="851" t="s">
        <v>464</v>
      </c>
      <c r="DW127" s="851"/>
      <c r="DX127" s="851"/>
      <c r="DY127" s="851"/>
      <c r="DZ127" s="852"/>
    </row>
    <row r="128" spans="1:130" s="197" customFormat="1" ht="26.25" customHeight="1" x14ac:dyDescent="0.15">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t="s">
        <v>451</v>
      </c>
      <c r="AB128" s="754"/>
      <c r="AC128" s="754"/>
      <c r="AD128" s="754"/>
      <c r="AE128" s="755"/>
      <c r="AF128" s="756" t="s">
        <v>451</v>
      </c>
      <c r="AG128" s="754"/>
      <c r="AH128" s="754"/>
      <c r="AI128" s="754"/>
      <c r="AJ128" s="755"/>
      <c r="AK128" s="756" t="s">
        <v>451</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2426563</v>
      </c>
      <c r="AB129" s="814"/>
      <c r="AC129" s="814"/>
      <c r="AD129" s="814"/>
      <c r="AE129" s="815"/>
      <c r="AF129" s="816">
        <v>2367112</v>
      </c>
      <c r="AG129" s="814"/>
      <c r="AH129" s="814"/>
      <c r="AI129" s="814"/>
      <c r="AJ129" s="815"/>
      <c r="AK129" s="816">
        <v>2450433</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285144</v>
      </c>
      <c r="AB130" s="814"/>
      <c r="AC130" s="814"/>
      <c r="AD130" s="814"/>
      <c r="AE130" s="815"/>
      <c r="AF130" s="816">
        <v>304950</v>
      </c>
      <c r="AG130" s="814"/>
      <c r="AH130" s="814"/>
      <c r="AI130" s="814"/>
      <c r="AJ130" s="815"/>
      <c r="AK130" s="816">
        <v>313805</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t="s">
        <v>473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2141419</v>
      </c>
      <c r="AB131" s="747"/>
      <c r="AC131" s="747"/>
      <c r="AD131" s="747"/>
      <c r="AE131" s="748"/>
      <c r="AF131" s="749">
        <v>2062162</v>
      </c>
      <c r="AG131" s="747"/>
      <c r="AH131" s="747"/>
      <c r="AI131" s="747"/>
      <c r="AJ131" s="748"/>
      <c r="AK131" s="749">
        <v>2136628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6.2137302410000004</v>
      </c>
      <c r="AB132" s="770"/>
      <c r="AC132" s="770"/>
      <c r="AD132" s="770"/>
      <c r="AE132" s="771"/>
      <c r="AF132" s="772">
        <v>3.3037171669999998</v>
      </c>
      <c r="AG132" s="770"/>
      <c r="AH132" s="770"/>
      <c r="AI132" s="770"/>
      <c r="AJ132" s="771"/>
      <c r="AK132" s="772">
        <v>3.856169628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8.6999999999999993</v>
      </c>
      <c r="AB133" s="779"/>
      <c r="AC133" s="779"/>
      <c r="AD133" s="779"/>
      <c r="AE133" s="780"/>
      <c r="AF133" s="778">
        <v>6.2</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52" t="s">
        <v>480</v>
      </c>
      <c r="L7" s="254"/>
      <c r="M7" s="255" t="s">
        <v>481</v>
      </c>
      <c r="N7" s="256"/>
    </row>
    <row r="8" spans="1:16" x14ac:dyDescent="0.15">
      <c r="A8" s="248"/>
      <c r="B8" s="244"/>
      <c r="C8" s="244"/>
      <c r="D8" s="244"/>
      <c r="E8" s="244"/>
      <c r="F8" s="244"/>
      <c r="G8" s="257"/>
      <c r="H8" s="258"/>
      <c r="I8" s="258"/>
      <c r="J8" s="259"/>
      <c r="K8" s="1153"/>
      <c r="L8" s="260" t="s">
        <v>482</v>
      </c>
      <c r="M8" s="261" t="s">
        <v>483</v>
      </c>
      <c r="N8" s="262" t="s">
        <v>484</v>
      </c>
    </row>
    <row r="9" spans="1:16" x14ac:dyDescent="0.15">
      <c r="A9" s="248"/>
      <c r="B9" s="244"/>
      <c r="C9" s="244"/>
      <c r="D9" s="244"/>
      <c r="E9" s="244"/>
      <c r="F9" s="244"/>
      <c r="G9" s="1166" t="s">
        <v>485</v>
      </c>
      <c r="H9" s="1167"/>
      <c r="I9" s="1167"/>
      <c r="J9" s="1168"/>
      <c r="K9" s="263">
        <v>606676</v>
      </c>
      <c r="L9" s="264">
        <v>97474</v>
      </c>
      <c r="M9" s="265">
        <v>133600</v>
      </c>
      <c r="N9" s="266">
        <v>-27</v>
      </c>
    </row>
    <row r="10" spans="1:16" x14ac:dyDescent="0.15">
      <c r="A10" s="248"/>
      <c r="B10" s="244"/>
      <c r="C10" s="244"/>
      <c r="D10" s="244"/>
      <c r="E10" s="244"/>
      <c r="F10" s="244"/>
      <c r="G10" s="1166" t="s">
        <v>486</v>
      </c>
      <c r="H10" s="1167"/>
      <c r="I10" s="1167"/>
      <c r="J10" s="1168"/>
      <c r="K10" s="267">
        <v>108309</v>
      </c>
      <c r="L10" s="268">
        <v>17402</v>
      </c>
      <c r="M10" s="269">
        <v>14806</v>
      </c>
      <c r="N10" s="270">
        <v>17.5</v>
      </c>
    </row>
    <row r="11" spans="1:16" ht="13.5" customHeight="1" x14ac:dyDescent="0.15">
      <c r="A11" s="248"/>
      <c r="B11" s="244"/>
      <c r="C11" s="244"/>
      <c r="D11" s="244"/>
      <c r="E11" s="244"/>
      <c r="F11" s="244"/>
      <c r="G11" s="1166" t="s">
        <v>487</v>
      </c>
      <c r="H11" s="1167"/>
      <c r="I11" s="1167"/>
      <c r="J11" s="1168"/>
      <c r="K11" s="267">
        <v>89287</v>
      </c>
      <c r="L11" s="268">
        <v>14346</v>
      </c>
      <c r="M11" s="269">
        <v>22006</v>
      </c>
      <c r="N11" s="270">
        <v>-34.799999999999997</v>
      </c>
    </row>
    <row r="12" spans="1:16" ht="13.5" customHeight="1" x14ac:dyDescent="0.15">
      <c r="A12" s="248"/>
      <c r="B12" s="244"/>
      <c r="C12" s="244"/>
      <c r="D12" s="244"/>
      <c r="E12" s="244"/>
      <c r="F12" s="244"/>
      <c r="G12" s="1166" t="s">
        <v>488</v>
      </c>
      <c r="H12" s="1167"/>
      <c r="I12" s="1167"/>
      <c r="J12" s="1168"/>
      <c r="K12" s="267" t="s">
        <v>489</v>
      </c>
      <c r="L12" s="268" t="s">
        <v>489</v>
      </c>
      <c r="M12" s="269">
        <v>3064</v>
      </c>
      <c r="N12" s="270" t="s">
        <v>489</v>
      </c>
    </row>
    <row r="13" spans="1:16" ht="13.5" customHeight="1" x14ac:dyDescent="0.15">
      <c r="A13" s="248"/>
      <c r="B13" s="244"/>
      <c r="C13" s="244"/>
      <c r="D13" s="244"/>
      <c r="E13" s="244"/>
      <c r="F13" s="244"/>
      <c r="G13" s="1166" t="s">
        <v>490</v>
      </c>
      <c r="H13" s="1167"/>
      <c r="I13" s="1167"/>
      <c r="J13" s="1168"/>
      <c r="K13" s="267" t="s">
        <v>489</v>
      </c>
      <c r="L13" s="268" t="s">
        <v>489</v>
      </c>
      <c r="M13" s="269" t="s">
        <v>489</v>
      </c>
      <c r="N13" s="270" t="s">
        <v>489</v>
      </c>
    </row>
    <row r="14" spans="1:16" ht="13.5" customHeight="1" x14ac:dyDescent="0.15">
      <c r="A14" s="248"/>
      <c r="B14" s="244"/>
      <c r="C14" s="244"/>
      <c r="D14" s="244"/>
      <c r="E14" s="244"/>
      <c r="F14" s="244"/>
      <c r="G14" s="1166" t="s">
        <v>491</v>
      </c>
      <c r="H14" s="1167"/>
      <c r="I14" s="1167"/>
      <c r="J14" s="1168"/>
      <c r="K14" s="267">
        <v>21037</v>
      </c>
      <c r="L14" s="268">
        <v>3380</v>
      </c>
      <c r="M14" s="269">
        <v>5782</v>
      </c>
      <c r="N14" s="270">
        <v>-41.5</v>
      </c>
    </row>
    <row r="15" spans="1:16" ht="13.5" customHeight="1" x14ac:dyDescent="0.15">
      <c r="A15" s="248"/>
      <c r="B15" s="244"/>
      <c r="C15" s="244"/>
      <c r="D15" s="244"/>
      <c r="E15" s="244"/>
      <c r="F15" s="244"/>
      <c r="G15" s="1166" t="s">
        <v>492</v>
      </c>
      <c r="H15" s="1167"/>
      <c r="I15" s="1167"/>
      <c r="J15" s="1168"/>
      <c r="K15" s="267">
        <v>7817</v>
      </c>
      <c r="L15" s="268">
        <v>1256</v>
      </c>
      <c r="M15" s="269">
        <v>3053</v>
      </c>
      <c r="N15" s="270">
        <v>-58.9</v>
      </c>
    </row>
    <row r="16" spans="1:16" x14ac:dyDescent="0.15">
      <c r="A16" s="248"/>
      <c r="B16" s="244"/>
      <c r="C16" s="244"/>
      <c r="D16" s="244"/>
      <c r="E16" s="244"/>
      <c r="F16" s="244"/>
      <c r="G16" s="1169" t="s">
        <v>493</v>
      </c>
      <c r="H16" s="1170"/>
      <c r="I16" s="1170"/>
      <c r="J16" s="1171"/>
      <c r="K16" s="268">
        <v>-54700</v>
      </c>
      <c r="L16" s="268">
        <v>-8789</v>
      </c>
      <c r="M16" s="269">
        <v>-14525</v>
      </c>
      <c r="N16" s="270">
        <v>-39.5</v>
      </c>
    </row>
    <row r="17" spans="1:16" x14ac:dyDescent="0.15">
      <c r="A17" s="248"/>
      <c r="B17" s="244"/>
      <c r="C17" s="244"/>
      <c r="D17" s="244"/>
      <c r="E17" s="244"/>
      <c r="F17" s="244"/>
      <c r="G17" s="1169" t="s">
        <v>165</v>
      </c>
      <c r="H17" s="1170"/>
      <c r="I17" s="1170"/>
      <c r="J17" s="1171"/>
      <c r="K17" s="268">
        <v>778426</v>
      </c>
      <c r="L17" s="268">
        <v>125068</v>
      </c>
      <c r="M17" s="269">
        <v>167785</v>
      </c>
      <c r="N17" s="270">
        <v>-25.5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63" t="s">
        <v>498</v>
      </c>
      <c r="H21" s="1164"/>
      <c r="I21" s="1164"/>
      <c r="J21" s="1165"/>
      <c r="K21" s="280">
        <v>12.37</v>
      </c>
      <c r="L21" s="281">
        <v>15.11</v>
      </c>
      <c r="M21" s="282">
        <v>-2.74</v>
      </c>
      <c r="N21" s="249"/>
      <c r="O21" s="283"/>
      <c r="P21" s="279"/>
    </row>
    <row r="22" spans="1:16" s="284" customFormat="1" x14ac:dyDescent="0.15">
      <c r="A22" s="279"/>
      <c r="B22" s="249"/>
      <c r="C22" s="249"/>
      <c r="D22" s="249"/>
      <c r="E22" s="249"/>
      <c r="F22" s="249"/>
      <c r="G22" s="1163" t="s">
        <v>499</v>
      </c>
      <c r="H22" s="1164"/>
      <c r="I22" s="1164"/>
      <c r="J22" s="1165"/>
      <c r="K22" s="285">
        <v>93.3</v>
      </c>
      <c r="L22" s="286">
        <v>96.1</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52" t="s">
        <v>480</v>
      </c>
      <c r="L30" s="254"/>
      <c r="M30" s="255" t="s">
        <v>481</v>
      </c>
      <c r="N30" s="256"/>
    </row>
    <row r="31" spans="1:16" x14ac:dyDescent="0.15">
      <c r="A31" s="248"/>
      <c r="B31" s="244"/>
      <c r="C31" s="244"/>
      <c r="D31" s="244"/>
      <c r="E31" s="244"/>
      <c r="F31" s="244"/>
      <c r="G31" s="257"/>
      <c r="H31" s="258"/>
      <c r="I31" s="258"/>
      <c r="J31" s="259"/>
      <c r="K31" s="1153"/>
      <c r="L31" s="260" t="s">
        <v>482</v>
      </c>
      <c r="M31" s="261" t="s">
        <v>483</v>
      </c>
      <c r="N31" s="262" t="s">
        <v>484</v>
      </c>
    </row>
    <row r="32" spans="1:16" ht="27" customHeight="1" x14ac:dyDescent="0.15">
      <c r="A32" s="248"/>
      <c r="B32" s="244"/>
      <c r="C32" s="244"/>
      <c r="D32" s="244"/>
      <c r="E32" s="244"/>
      <c r="F32" s="244"/>
      <c r="G32" s="1154" t="s">
        <v>503</v>
      </c>
      <c r="H32" s="1155"/>
      <c r="I32" s="1155"/>
      <c r="J32" s="1156"/>
      <c r="K32" s="294">
        <v>252704</v>
      </c>
      <c r="L32" s="294">
        <v>40602</v>
      </c>
      <c r="M32" s="295">
        <v>102348</v>
      </c>
      <c r="N32" s="296">
        <v>-60.3</v>
      </c>
    </row>
    <row r="33" spans="1:16" ht="13.5" customHeight="1" x14ac:dyDescent="0.15">
      <c r="A33" s="248"/>
      <c r="B33" s="244"/>
      <c r="C33" s="244"/>
      <c r="D33" s="244"/>
      <c r="E33" s="244"/>
      <c r="F33" s="244"/>
      <c r="G33" s="1154" t="s">
        <v>504</v>
      </c>
      <c r="H33" s="1155"/>
      <c r="I33" s="1155"/>
      <c r="J33" s="1156"/>
      <c r="K33" s="294" t="s">
        <v>489</v>
      </c>
      <c r="L33" s="294" t="s">
        <v>489</v>
      </c>
      <c r="M33" s="295" t="s">
        <v>489</v>
      </c>
      <c r="N33" s="296" t="s">
        <v>489</v>
      </c>
    </row>
    <row r="34" spans="1:16" ht="27" customHeight="1" x14ac:dyDescent="0.15">
      <c r="A34" s="248"/>
      <c r="B34" s="244"/>
      <c r="C34" s="244"/>
      <c r="D34" s="244"/>
      <c r="E34" s="244"/>
      <c r="F34" s="244"/>
      <c r="G34" s="1154" t="s">
        <v>505</v>
      </c>
      <c r="H34" s="1155"/>
      <c r="I34" s="1155"/>
      <c r="J34" s="1156"/>
      <c r="K34" s="294" t="s">
        <v>489</v>
      </c>
      <c r="L34" s="294" t="s">
        <v>489</v>
      </c>
      <c r="M34" s="295">
        <v>242</v>
      </c>
      <c r="N34" s="296" t="s">
        <v>489</v>
      </c>
    </row>
    <row r="35" spans="1:16" ht="27" customHeight="1" x14ac:dyDescent="0.15">
      <c r="A35" s="248"/>
      <c r="B35" s="244"/>
      <c r="C35" s="244"/>
      <c r="D35" s="244"/>
      <c r="E35" s="244"/>
      <c r="F35" s="244"/>
      <c r="G35" s="1154" t="s">
        <v>506</v>
      </c>
      <c r="H35" s="1155"/>
      <c r="I35" s="1155"/>
      <c r="J35" s="1156"/>
      <c r="K35" s="294">
        <v>122681</v>
      </c>
      <c r="L35" s="294">
        <v>19711</v>
      </c>
      <c r="M35" s="295">
        <v>23122</v>
      </c>
      <c r="N35" s="296">
        <v>-14.8</v>
      </c>
    </row>
    <row r="36" spans="1:16" ht="27" customHeight="1" x14ac:dyDescent="0.15">
      <c r="A36" s="248"/>
      <c r="B36" s="244"/>
      <c r="C36" s="244"/>
      <c r="D36" s="244"/>
      <c r="E36" s="244"/>
      <c r="F36" s="244"/>
      <c r="G36" s="1154" t="s">
        <v>507</v>
      </c>
      <c r="H36" s="1155"/>
      <c r="I36" s="1155"/>
      <c r="J36" s="1156"/>
      <c r="K36" s="294">
        <v>19925</v>
      </c>
      <c r="L36" s="294">
        <v>3201</v>
      </c>
      <c r="M36" s="295">
        <v>5214</v>
      </c>
      <c r="N36" s="296">
        <v>-38.6</v>
      </c>
    </row>
    <row r="37" spans="1:16" ht="13.5" customHeight="1" x14ac:dyDescent="0.15">
      <c r="A37" s="248"/>
      <c r="B37" s="244"/>
      <c r="C37" s="244"/>
      <c r="D37" s="244"/>
      <c r="E37" s="244"/>
      <c r="F37" s="244"/>
      <c r="G37" s="1154" t="s">
        <v>508</v>
      </c>
      <c r="H37" s="1155"/>
      <c r="I37" s="1155"/>
      <c r="J37" s="1156"/>
      <c r="K37" s="294">
        <v>887</v>
      </c>
      <c r="L37" s="294">
        <v>143</v>
      </c>
      <c r="M37" s="295">
        <v>1563</v>
      </c>
      <c r="N37" s="296">
        <v>-90.9</v>
      </c>
    </row>
    <row r="38" spans="1:16" ht="27" customHeight="1" x14ac:dyDescent="0.15">
      <c r="A38" s="248"/>
      <c r="B38" s="244"/>
      <c r="C38" s="244"/>
      <c r="D38" s="244"/>
      <c r="E38" s="244"/>
      <c r="F38" s="244"/>
      <c r="G38" s="1157" t="s">
        <v>509</v>
      </c>
      <c r="H38" s="1158"/>
      <c r="I38" s="1158"/>
      <c r="J38" s="1159"/>
      <c r="K38" s="297" t="s">
        <v>489</v>
      </c>
      <c r="L38" s="297" t="s">
        <v>489</v>
      </c>
      <c r="M38" s="298">
        <v>19</v>
      </c>
      <c r="N38" s="299" t="s">
        <v>489</v>
      </c>
      <c r="O38" s="293"/>
    </row>
    <row r="39" spans="1:16" x14ac:dyDescent="0.15">
      <c r="A39" s="248"/>
      <c r="B39" s="244"/>
      <c r="C39" s="244"/>
      <c r="D39" s="244"/>
      <c r="E39" s="244"/>
      <c r="F39" s="244"/>
      <c r="G39" s="1157" t="s">
        <v>510</v>
      </c>
      <c r="H39" s="1158"/>
      <c r="I39" s="1158"/>
      <c r="J39" s="1159"/>
      <c r="K39" s="300" t="s">
        <v>489</v>
      </c>
      <c r="L39" s="300" t="s">
        <v>489</v>
      </c>
      <c r="M39" s="301">
        <v>-4672</v>
      </c>
      <c r="N39" s="302" t="s">
        <v>489</v>
      </c>
      <c r="O39" s="293"/>
    </row>
    <row r="40" spans="1:16" ht="27" customHeight="1" x14ac:dyDescent="0.15">
      <c r="A40" s="248"/>
      <c r="B40" s="244"/>
      <c r="C40" s="244"/>
      <c r="D40" s="244"/>
      <c r="E40" s="244"/>
      <c r="F40" s="244"/>
      <c r="G40" s="1154" t="s">
        <v>511</v>
      </c>
      <c r="H40" s="1155"/>
      <c r="I40" s="1155"/>
      <c r="J40" s="1156"/>
      <c r="K40" s="300">
        <v>-313805</v>
      </c>
      <c r="L40" s="300">
        <v>-50419</v>
      </c>
      <c r="M40" s="301">
        <v>-92903</v>
      </c>
      <c r="N40" s="302">
        <v>-45.7</v>
      </c>
      <c r="O40" s="293"/>
    </row>
    <row r="41" spans="1:16" x14ac:dyDescent="0.15">
      <c r="A41" s="248"/>
      <c r="B41" s="244"/>
      <c r="C41" s="244"/>
      <c r="D41" s="244"/>
      <c r="E41" s="244"/>
      <c r="F41" s="244"/>
      <c r="G41" s="1160" t="s">
        <v>276</v>
      </c>
      <c r="H41" s="1161"/>
      <c r="I41" s="1161"/>
      <c r="J41" s="1162"/>
      <c r="K41" s="294">
        <v>82392</v>
      </c>
      <c r="L41" s="300">
        <v>13238</v>
      </c>
      <c r="M41" s="301">
        <v>34934</v>
      </c>
      <c r="N41" s="302">
        <v>-62.1</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47" t="s">
        <v>480</v>
      </c>
      <c r="J49" s="1149" t="s">
        <v>515</v>
      </c>
      <c r="K49" s="1150"/>
      <c r="L49" s="1150"/>
      <c r="M49" s="1150"/>
      <c r="N49" s="1151"/>
    </row>
    <row r="50" spans="1:14" x14ac:dyDescent="0.15">
      <c r="A50" s="248"/>
      <c r="B50" s="244"/>
      <c r="C50" s="244"/>
      <c r="D50" s="244"/>
      <c r="E50" s="244"/>
      <c r="F50" s="244"/>
      <c r="G50" s="312"/>
      <c r="H50" s="313"/>
      <c r="I50" s="1148"/>
      <c r="J50" s="314" t="s">
        <v>516</v>
      </c>
      <c r="K50" s="315" t="s">
        <v>517</v>
      </c>
      <c r="L50" s="316" t="s">
        <v>518</v>
      </c>
      <c r="M50" s="317" t="s">
        <v>519</v>
      </c>
      <c r="N50" s="318" t="s">
        <v>520</v>
      </c>
    </row>
    <row r="51" spans="1:14" x14ac:dyDescent="0.15">
      <c r="A51" s="248"/>
      <c r="B51" s="244"/>
      <c r="C51" s="244"/>
      <c r="D51" s="244"/>
      <c r="E51" s="244"/>
      <c r="F51" s="244"/>
      <c r="G51" s="310" t="s">
        <v>521</v>
      </c>
      <c r="H51" s="311"/>
      <c r="I51" s="319">
        <v>630294</v>
      </c>
      <c r="J51" s="320">
        <v>100799</v>
      </c>
      <c r="K51" s="321">
        <v>-48.3</v>
      </c>
      <c r="L51" s="322">
        <v>146140</v>
      </c>
      <c r="M51" s="323">
        <v>-24.1</v>
      </c>
      <c r="N51" s="324">
        <v>-24.2</v>
      </c>
    </row>
    <row r="52" spans="1:14" x14ac:dyDescent="0.15">
      <c r="A52" s="248"/>
      <c r="B52" s="244"/>
      <c r="C52" s="244"/>
      <c r="D52" s="244"/>
      <c r="E52" s="244"/>
      <c r="F52" s="244"/>
      <c r="G52" s="325"/>
      <c r="H52" s="326" t="s">
        <v>522</v>
      </c>
      <c r="I52" s="327">
        <v>319367</v>
      </c>
      <c r="J52" s="328">
        <v>51074</v>
      </c>
      <c r="K52" s="329">
        <v>28.8</v>
      </c>
      <c r="L52" s="330">
        <v>75451</v>
      </c>
      <c r="M52" s="331">
        <v>-8.1999999999999993</v>
      </c>
      <c r="N52" s="332">
        <v>37</v>
      </c>
    </row>
    <row r="53" spans="1:14" x14ac:dyDescent="0.15">
      <c r="A53" s="248"/>
      <c r="B53" s="244"/>
      <c r="C53" s="244"/>
      <c r="D53" s="244"/>
      <c r="E53" s="244"/>
      <c r="F53" s="244"/>
      <c r="G53" s="310" t="s">
        <v>523</v>
      </c>
      <c r="H53" s="311"/>
      <c r="I53" s="319">
        <v>443338</v>
      </c>
      <c r="J53" s="320">
        <v>71265</v>
      </c>
      <c r="K53" s="321">
        <v>-29.3</v>
      </c>
      <c r="L53" s="322">
        <v>146641</v>
      </c>
      <c r="M53" s="323">
        <v>0.3</v>
      </c>
      <c r="N53" s="324">
        <v>-29.6</v>
      </c>
    </row>
    <row r="54" spans="1:14" x14ac:dyDescent="0.15">
      <c r="A54" s="248"/>
      <c r="B54" s="244"/>
      <c r="C54" s="244"/>
      <c r="D54" s="244"/>
      <c r="E54" s="244"/>
      <c r="F54" s="244"/>
      <c r="G54" s="325"/>
      <c r="H54" s="326" t="s">
        <v>522</v>
      </c>
      <c r="I54" s="327">
        <v>260834</v>
      </c>
      <c r="J54" s="328">
        <v>41928</v>
      </c>
      <c r="K54" s="329">
        <v>-17.899999999999999</v>
      </c>
      <c r="L54" s="330">
        <v>68142</v>
      </c>
      <c r="M54" s="331">
        <v>-9.6999999999999993</v>
      </c>
      <c r="N54" s="332">
        <v>-8.1999999999999993</v>
      </c>
    </row>
    <row r="55" spans="1:14" x14ac:dyDescent="0.15">
      <c r="A55" s="248"/>
      <c r="B55" s="244"/>
      <c r="C55" s="244"/>
      <c r="D55" s="244"/>
      <c r="E55" s="244"/>
      <c r="F55" s="244"/>
      <c r="G55" s="310" t="s">
        <v>524</v>
      </c>
      <c r="H55" s="311"/>
      <c r="I55" s="319">
        <v>834406</v>
      </c>
      <c r="J55" s="320">
        <v>134214</v>
      </c>
      <c r="K55" s="321">
        <v>88.3</v>
      </c>
      <c r="L55" s="322">
        <v>174587</v>
      </c>
      <c r="M55" s="323">
        <v>19.100000000000001</v>
      </c>
      <c r="N55" s="324">
        <v>69.2</v>
      </c>
    </row>
    <row r="56" spans="1:14" x14ac:dyDescent="0.15">
      <c r="A56" s="248"/>
      <c r="B56" s="244"/>
      <c r="C56" s="244"/>
      <c r="D56" s="244"/>
      <c r="E56" s="244"/>
      <c r="F56" s="244"/>
      <c r="G56" s="325"/>
      <c r="H56" s="326" t="s">
        <v>522</v>
      </c>
      <c r="I56" s="327">
        <v>303892</v>
      </c>
      <c r="J56" s="328">
        <v>48881</v>
      </c>
      <c r="K56" s="329">
        <v>16.600000000000001</v>
      </c>
      <c r="L56" s="330">
        <v>79695</v>
      </c>
      <c r="M56" s="331">
        <v>17</v>
      </c>
      <c r="N56" s="332">
        <v>-0.4</v>
      </c>
    </row>
    <row r="57" spans="1:14" x14ac:dyDescent="0.15">
      <c r="A57" s="248"/>
      <c r="B57" s="244"/>
      <c r="C57" s="244"/>
      <c r="D57" s="244"/>
      <c r="E57" s="244"/>
      <c r="F57" s="244"/>
      <c r="G57" s="310" t="s">
        <v>525</v>
      </c>
      <c r="H57" s="311"/>
      <c r="I57" s="319">
        <v>1325114</v>
      </c>
      <c r="J57" s="320">
        <v>211747</v>
      </c>
      <c r="K57" s="321">
        <v>57.8</v>
      </c>
      <c r="L57" s="322">
        <v>175675</v>
      </c>
      <c r="M57" s="323">
        <v>0.6</v>
      </c>
      <c r="N57" s="324">
        <v>57.2</v>
      </c>
    </row>
    <row r="58" spans="1:14" x14ac:dyDescent="0.15">
      <c r="A58" s="248"/>
      <c r="B58" s="244"/>
      <c r="C58" s="244"/>
      <c r="D58" s="244"/>
      <c r="E58" s="244"/>
      <c r="F58" s="244"/>
      <c r="G58" s="325"/>
      <c r="H58" s="326" t="s">
        <v>522</v>
      </c>
      <c r="I58" s="327">
        <v>860651</v>
      </c>
      <c r="J58" s="328">
        <v>137528</v>
      </c>
      <c r="K58" s="329">
        <v>181.4</v>
      </c>
      <c r="L58" s="330">
        <v>87698</v>
      </c>
      <c r="M58" s="331">
        <v>10</v>
      </c>
      <c r="N58" s="332">
        <v>171.4</v>
      </c>
    </row>
    <row r="59" spans="1:14" x14ac:dyDescent="0.15">
      <c r="A59" s="248"/>
      <c r="B59" s="244"/>
      <c r="C59" s="244"/>
      <c r="D59" s="244"/>
      <c r="E59" s="244"/>
      <c r="F59" s="244"/>
      <c r="G59" s="310" t="s">
        <v>526</v>
      </c>
      <c r="H59" s="311"/>
      <c r="I59" s="319">
        <v>495081</v>
      </c>
      <c r="J59" s="320">
        <v>79544</v>
      </c>
      <c r="K59" s="321">
        <v>-62.4</v>
      </c>
      <c r="L59" s="322">
        <v>162193</v>
      </c>
      <c r="M59" s="323">
        <v>-7.7</v>
      </c>
      <c r="N59" s="324">
        <v>-54.7</v>
      </c>
    </row>
    <row r="60" spans="1:14" x14ac:dyDescent="0.15">
      <c r="A60" s="248"/>
      <c r="B60" s="244"/>
      <c r="C60" s="244"/>
      <c r="D60" s="244"/>
      <c r="E60" s="244"/>
      <c r="F60" s="244"/>
      <c r="G60" s="325"/>
      <c r="H60" s="326" t="s">
        <v>522</v>
      </c>
      <c r="I60" s="333">
        <v>296332</v>
      </c>
      <c r="J60" s="328">
        <v>47611</v>
      </c>
      <c r="K60" s="329">
        <v>-65.400000000000006</v>
      </c>
      <c r="L60" s="330">
        <v>79985</v>
      </c>
      <c r="M60" s="331">
        <v>-8.8000000000000007</v>
      </c>
      <c r="N60" s="332">
        <v>-56.6</v>
      </c>
    </row>
    <row r="61" spans="1:14" x14ac:dyDescent="0.15">
      <c r="A61" s="248"/>
      <c r="B61" s="244"/>
      <c r="C61" s="244"/>
      <c r="D61" s="244"/>
      <c r="E61" s="244"/>
      <c r="F61" s="244"/>
      <c r="G61" s="310" t="s">
        <v>527</v>
      </c>
      <c r="H61" s="334"/>
      <c r="I61" s="335">
        <v>745647</v>
      </c>
      <c r="J61" s="336">
        <v>119514</v>
      </c>
      <c r="K61" s="337">
        <v>1.2</v>
      </c>
      <c r="L61" s="338">
        <v>161047</v>
      </c>
      <c r="M61" s="339">
        <v>-2.4</v>
      </c>
      <c r="N61" s="324">
        <v>3.6</v>
      </c>
    </row>
    <row r="62" spans="1:14" x14ac:dyDescent="0.15">
      <c r="A62" s="248"/>
      <c r="B62" s="244"/>
      <c r="C62" s="244"/>
      <c r="D62" s="244"/>
      <c r="E62" s="244"/>
      <c r="F62" s="244"/>
      <c r="G62" s="325"/>
      <c r="H62" s="326" t="s">
        <v>522</v>
      </c>
      <c r="I62" s="327">
        <v>408215</v>
      </c>
      <c r="J62" s="328">
        <v>65404</v>
      </c>
      <c r="K62" s="329">
        <v>28.7</v>
      </c>
      <c r="L62" s="330">
        <v>78194</v>
      </c>
      <c r="M62" s="331">
        <v>0.1</v>
      </c>
      <c r="N62" s="332">
        <v>28.6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85.31</v>
      </c>
      <c r="G47" s="12">
        <v>90.31</v>
      </c>
      <c r="H47" s="12">
        <v>96.37</v>
      </c>
      <c r="I47" s="12">
        <v>107.3</v>
      </c>
      <c r="J47" s="13">
        <v>75.13</v>
      </c>
    </row>
    <row r="48" spans="2:10" ht="57.75" customHeight="1" x14ac:dyDescent="0.15">
      <c r="B48" s="14"/>
      <c r="C48" s="1174" t="s">
        <v>4</v>
      </c>
      <c r="D48" s="1174"/>
      <c r="E48" s="1175"/>
      <c r="F48" s="15">
        <v>21.62</v>
      </c>
      <c r="G48" s="16">
        <v>27.55</v>
      </c>
      <c r="H48" s="16">
        <v>32.200000000000003</v>
      </c>
      <c r="I48" s="16">
        <v>28.28</v>
      </c>
      <c r="J48" s="17">
        <v>15.71</v>
      </c>
    </row>
    <row r="49" spans="2:10" ht="57.75" customHeight="1" thickBot="1" x14ac:dyDescent="0.2">
      <c r="B49" s="18"/>
      <c r="C49" s="1176" t="s">
        <v>5</v>
      </c>
      <c r="D49" s="1176"/>
      <c r="E49" s="1177"/>
      <c r="F49" s="19">
        <v>12.37</v>
      </c>
      <c r="G49" s="20">
        <v>11.76</v>
      </c>
      <c r="H49" s="20">
        <v>13.63</v>
      </c>
      <c r="I49" s="20">
        <v>3.78</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2017-05-09T06:52:17Z</cp:lastPrinted>
  <dcterms:created xsi:type="dcterms:W3CDTF">2017-02-15T21:35:28Z</dcterms:created>
  <dcterms:modified xsi:type="dcterms:W3CDTF">2017-05-22T06:05:57Z</dcterms:modified>
  <cp:category/>
  <cp:contentStatus/>
</cp:coreProperties>
</file>