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情報財政課\02-01-03　財政管理費\13 市町村課等調査一般\H29\財政状況資料集\H28\"/>
    </mc:Choice>
  </mc:AlternateContent>
  <bookViews>
    <workbookView xWindow="0" yWindow="0" windowWidth="19200" windowHeight="1159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C35" i="9"/>
  <c r="CO34" i="9"/>
  <c r="BW34" i="9"/>
  <c r="BW35" i="9" s="1"/>
  <c r="BW36" i="9" s="1"/>
  <c r="BW37" i="9" s="1"/>
  <c r="BW38" i="9" s="1"/>
  <c r="BW39" i="9" s="1"/>
  <c r="BW40" i="9" s="1"/>
  <c r="BW41" i="9" s="1"/>
  <c r="BW42" i="9" s="1"/>
  <c r="BW43" i="9" s="1"/>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<sst xmlns="http://schemas.openxmlformats.org/spreadsheetml/2006/main" count="1248" uniqueCount="569">
  <si>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</si>
  <si>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</si>
  <si>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</si>
  <si>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</si>
  <si>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</si>
  <si>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</si>
  <si>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</si>
  <si>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</si>
  <si>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</si>
  <si>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</si>
  <si>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</si>
  <si>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</si>
  <si>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</si>
  <si>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</si>
  <si>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</si>
  <si>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</si>
  <si>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</si>
  <si>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</si>
  <si>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</si>
  <si>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</si>
  <si>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</si>
  <si>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</si>
  <si>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</si>
  <si>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</si>
  <si>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</si>
  <si>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</si>
  <si>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</si>
  <si>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</si>
  <si>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</si>
  <si>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</si>
  <si>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</si>
  <si>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</si>
  <si>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</si>
  <si>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</si>
  <si>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</si>
  <si>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</si>
  <si>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</si>
  <si>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</si>
  <si>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</si>
  <si>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</si>
  <si>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</si>
  <si>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</si>
  <si>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</si>
  <si>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</si>
  <si>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</si>
  <si>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</si>
  <si>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</si>
  <si>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</si>
  <si>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</si>
  <si>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</si>
  <si>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</si>
  <si>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</si>
  <si>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</si>
  <si>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</si>
  <si>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</si>
  <si>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</si>
  <si>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</si>
  <si>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</si>
  <si>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</si>
  <si>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</si>
  <si>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</si>
  <si>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</si>
  <si>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</si>
  <si>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</si>
  <si>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</si>
  <si>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</si>
  <si>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</si>
  <si>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</si>
  <si>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</si>
  <si>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</si>
  <si>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</si>
  <si>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</si>
  <si>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</si>
  <si>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</si>
  <si>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</si>
  <si>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</si>
  <si>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</si>
  <si>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</si>
  <si>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</si>
  <si>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</si>
  <si>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</si>
  <si>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</si>
  <si>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奈義町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</si>
  <si>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</si>
  <si>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</si>
  <si>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</si>
  <si>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</si>
  <si>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</si>
  <si>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</si>
  <si>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</si>
  <si>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</si>
  <si>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</si>
  <si>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</si>
  <si>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</si>
  <si>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</si>
  <si>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</si>
  <si>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</si>
  <si>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</si>
  <si>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</si>
  <si>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</si>
  <si>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</si>
  <si>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</si>
  <si>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</si>
  <si>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</si>
  <si>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</si>
  <si>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</si>
  <si>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</si>
  <si>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</si>
  <si>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</si>
  <si>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</si>
  <si>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</si>
  <si>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</si>
  <si>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</si>
  <si>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</si>
  <si>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</si>
  <si>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</si>
  <si>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</si>
  <si>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</si>
  <si>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</si>
  <si>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</si>
  <si>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</si>
  <si>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</si>
  <si>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</si>
  <si>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</si>
  <si>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</si>
  <si>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</si>
  <si>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</si>
  <si>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</si>
  <si>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</si>
  <si>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</si>
  <si>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</si>
  <si>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</si>
  <si>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</si>
  <si>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</si>
  <si>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</si>
  <si>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</si>
  <si>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</si>
  <si>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</si>
  <si>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</si>
  <si>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</si>
  <si>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</si>
  <si>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</si>
  <si>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</si>
  <si>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</si>
  <si>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</si>
  <si>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</si>
  <si>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</si>
  <si>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</si>
  <si>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</si>
  <si>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</si>
  <si>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</si>
  <si>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</si>
  <si>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</si>
  <si>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</si>
  <si>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</si>
  <si>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</si>
  <si>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</si>
  <si>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</si>
  <si>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</si>
  <si>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</si>
  <si>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</si>
  <si>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</si>
  <si>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</si>
  <si>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</si>
  <si>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</si>
  <si>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</si>
  <si>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</si>
  <si>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</si>
  <si>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</si>
  <si>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</si>
  <si>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</si>
  <si>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</si>
  <si>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</si>
  <si>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</si>
  <si>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</si>
  <si>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</si>
  <si>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</si>
  <si>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</si>
  <si>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</si>
  <si>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</si>
  <si>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</si>
  <si>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</si>
  <si>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</si>
  <si>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</si>
  <si>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</si>
  <si>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</si>
  <si>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</si>
  <si>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</si>
  <si>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</si>
  <si>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</si>
  <si>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</si>
  <si>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</si>
  <si>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</si>
  <si>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</si>
  <si>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</si>
  <si>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</si>
  <si>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岡山県奈義町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</si>
  <si>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</si>
  <si>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</si>
  <si>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</si>
  <si>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</si>
  <si>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</si>
  <si>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</si>
  <si>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</si>
  <si>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</si>
  <si>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</si>
  <si>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</si>
  <si>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</si>
  <si>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</si>
  <si>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</si>
  <si>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</si>
  <si>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</si>
  <si>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</si>
  <si>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</si>
  <si>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</si>
  <si>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</si>
  <si>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</si>
  <si>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</si>
  <si>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</si>
  <si>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</si>
  <si>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</si>
  <si>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</si>
  <si>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</si>
  <si>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</si>
  <si>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</si>
  <si>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</si>
  <si>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</si>
  <si>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</si>
  <si>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</si>
  <si>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</si>
  <si>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</si>
  <si>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</si>
  <si>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</si>
  <si>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</si>
  <si>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</si>
  <si>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</si>
  <si>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</si>
  <si>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</si>
  <si>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</si>
  <si>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</si>
  <si>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</si>
  <si>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</si>
  <si>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</si>
  <si>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</si>
  <si>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</si>
  <si>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</si>
  <si>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</si>
  <si>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</si>
  <si>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</si>
  <si>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</si>
  <si>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</si>
  <si>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</si>
  <si>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</si>
  <si>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</si>
  <si>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</si>
  <si>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</si>
  <si>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</si>
  <si>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</si>
  <si>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</si>
  <si>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</si>
  <si>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</si>
  <si>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</si>
  <si>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</si>
  <si>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</si>
  <si>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</si>
  <si>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</si>
  <si>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</si>
  <si>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</si>
  <si>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</si>
  <si>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</si>
  <si>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</si>
  <si>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</si>
  <si>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</si>
  <si>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</si>
  <si>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</si>
  <si>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</si>
  <si>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</si>
  <si>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</si>
  <si>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</si>
  <si>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</si>
  <si>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</si>
  <si>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</si>
  <si>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</si>
  <si>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</si>
  <si>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</si>
  <si>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</si>
  <si>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</si>
  <si>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</si>
  <si>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</si>
  <si>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</si>
  <si>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</si>
  <si>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</si>
  <si>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</si>
  <si>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</si>
  <si>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</si>
  <si>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</si>
  <si>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</si>
  <si>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</si>
  <si>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</si>
  <si>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</si>
  <si>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</si>
  <si>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</si>
  <si>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</si>
  <si>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</si>
  <si>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</si>
  <si>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</si>
  <si>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</si>
  <si>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</si>
  <si>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</si>
  <si>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</si>
  <si>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</si>
  <si>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</si>
  <si>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</si>
  <si>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</si>
  <si>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</si>
  <si>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</si>
  <si>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</si>
  <si>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</si>
  <si>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</si>
  <si>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</si>
  <si>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</si>
  <si>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</si>
  <si>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</si>
  <si>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</si>
  <si>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</si>
  <si>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</si>
  <si>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</si>
  <si>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</si>
  <si>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</si>
  <si>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</si>
  <si>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</si>
  <si>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</si>
  <si>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</si>
  <si>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</si>
  <si>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</si>
  <si>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</si>
  <si>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</si>
  <si>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</si>
  <si>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</si>
  <si>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</si>
  <si>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</si>
  <si>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</si>
  <si>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</si>
  <si>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</si>
  <si>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</si>
  <si>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</si>
  <si>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岡山県奈義町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</si>
  <si>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</si>
  <si>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</si>
  <si>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</si>
  <si>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</si>
  <si>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</si>
  <si>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</si>
  <si>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</si>
  <si>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</si>
  <si>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</si>
  <si>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</si>
  <si>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</si>
  <si>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</si>
  <si>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</si>
  <si>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</si>
  <si>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</si>
  <si>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</si>
  <si>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</si>
  <si>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</si>
  <si>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</si>
  <si>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</si>
  <si>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津山圏域東部衛生施設組合清算特別会計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</si>
  <si>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</si>
  <si>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</si>
  <si>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</si>
  <si>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</si>
  <si>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</si>
  <si>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</si>
  <si>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</si>
  <si>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</si>
  <si>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</si>
  <si>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</si>
  <si>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</si>
  <si>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</si>
  <si>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</si>
  <si>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奈義町国民健康保険特別会計</t>
    <phoneticPr fontId="5"/>
  </si>
  <si>
    <t>奈義町介護保険特別会計（保険事業勘定）</t>
    <phoneticPr fontId="5"/>
  </si>
  <si>
    <t>奈義町介護保険特別会計（サービス事業勘定）</t>
    <phoneticPr fontId="5"/>
  </si>
  <si>
    <t>奈義町後期高齢者医療特別会計</t>
    <phoneticPr fontId="5"/>
  </si>
  <si>
    <t>奈義町上水道事業会計</t>
    <phoneticPr fontId="5"/>
  </si>
  <si>
    <t>法適用企業</t>
    <phoneticPr fontId="5"/>
  </si>
  <si>
    <t>奈義町工業用水道事業会計</t>
    <phoneticPr fontId="5"/>
  </si>
  <si>
    <t>奈義町下水道特別会計</t>
    <phoneticPr fontId="5"/>
  </si>
  <si>
    <t>法非適用企業</t>
    <phoneticPr fontId="5"/>
  </si>
  <si>
    <t>奈義町分譲地造成特別会計</t>
    <phoneticPr fontId="5"/>
  </si>
  <si>
    <t>奈義町土地取得特別会計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</si>
  <si>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</si>
  <si>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</si>
  <si>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</si>
  <si>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</si>
  <si>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</si>
  <si>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</si>
  <si>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</si>
  <si>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</si>
  <si>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</si>
  <si>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</si>
  <si>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</si>
  <si>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</si>
  <si>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</si>
  <si>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</si>
  <si>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</si>
  <si>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</si>
  <si>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</si>
  <si>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</si>
  <si>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</si>
  <si>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</si>
  <si>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</si>
  <si>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</si>
  <si>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</si>
  <si>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</si>
  <si>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</si>
  <si>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</si>
  <si>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</si>
  <si>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</si>
  <si>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</si>
  <si>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</si>
  <si>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</si>
  <si>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</si>
  <si>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</si>
  <si>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</si>
  <si>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</si>
  <si>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</si>
  <si>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</si>
  <si>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</si>
  <si>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</si>
  <si>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</si>
  <si>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</si>
  <si>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</si>
  <si>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</si>
  <si>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</si>
  <si>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</si>
  <si>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</si>
  <si>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</si>
  <si>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</si>
  <si>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</si>
  <si>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</si>
  <si>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</si>
  <si>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</si>
  <si>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</si>
  <si>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</si>
  <si>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</si>
  <si>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</si>
  <si>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</si>
  <si>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</si>
  <si>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</si>
  <si>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</si>
  <si>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</si>
  <si>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</si>
  <si>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</si>
  <si>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</si>
  <si>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</si>
  <si>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</si>
  <si>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</si>
  <si>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</si>
  <si>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</si>
  <si>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</si>
  <si>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</si>
  <si>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</si>
  <si>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</si>
  <si>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</si>
  <si>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</si>
  <si>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</si>
  <si>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</si>
  <si>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</si>
  <si>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</si>
  <si>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</si>
  <si>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</si>
  <si>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</si>
  <si>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</si>
  <si>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</si>
  <si>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</si>
  <si>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</si>
  <si>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</si>
  <si>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</si>
  <si>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</si>
  <si>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</si>
  <si>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</si>
  <si>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</si>
  <si>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</si>
  <si>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</si>
  <si>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</si>
  <si>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</si>
  <si>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</si>
  <si>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</si>
  <si>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</si>
  <si>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</si>
  <si>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</si>
  <si>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</si>
  <si>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</si>
  <si>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</si>
  <si>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</si>
  <si>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</si>
  <si>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</si>
  <si>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</si>
  <si>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</si>
  <si>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</si>
  <si>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</si>
  <si>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</si>
  <si>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</si>
  <si>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</si>
  <si>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</si>
  <si>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</si>
  <si>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</si>
  <si>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</si>
  <si>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</si>
  <si>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</si>
  <si>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</si>
  <si>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</si>
  <si>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</si>
  <si>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</si>
  <si>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</si>
  <si>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</si>
  <si>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</si>
  <si>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</si>
  <si>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</si>
  <si>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</si>
  <si>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</si>
  <si>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</si>
  <si>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</si>
  <si>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</si>
  <si>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</si>
  <si>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37.62</t>
  </si>
  <si>
    <t>一般会計</t>
  </si>
  <si>
    <t>奈義町上水道事業会計</t>
  </si>
  <si>
    <t>津山圏域東部衛生施設組合清算特別会計</t>
  </si>
  <si>
    <t>奈義町国民健康保険特別会計</t>
  </si>
  <si>
    <t>奈義町分譲地造成特別会計</t>
  </si>
  <si>
    <t>奈義町介護保険特別会計（保険事業勘定）</t>
  </si>
  <si>
    <t>奈義町工業用水道事業会計</t>
  </si>
  <si>
    <t>奈義町下水道特別会計</t>
  </si>
  <si>
    <t>その他会計（赤字）</t>
  </si>
  <si>
    <t>その他会計（黒字）</t>
  </si>
  <si>
    <t>-</t>
    <phoneticPr fontId="2"/>
  </si>
  <si>
    <t>勝英農業共済事務組合</t>
  </si>
  <si>
    <t>勝英衛生施設組合</t>
  </si>
  <si>
    <t>津山広域事務組合　一般会計</t>
    <rPh sb="0" eb="2">
      <t>ツヤマ</t>
    </rPh>
    <rPh sb="2" eb="4">
      <t>コウイキ</t>
    </rPh>
    <rPh sb="4" eb="6">
      <t>ジム</t>
    </rPh>
    <rPh sb="6" eb="8">
      <t>クミアイ</t>
    </rPh>
    <rPh sb="9" eb="11">
      <t>イッパン</t>
    </rPh>
    <rPh sb="11" eb="13">
      <t>カイケイ</t>
    </rPh>
    <phoneticPr fontId="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</si>
  <si>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5"/>
  </si>
  <si>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5"/>
  </si>
  <si>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5"/>
  </si>
  <si>
    <t>津山圏域資源循環施設組合</t>
    <rPh sb="4" eb="6">
      <t>シゲン</t>
    </rPh>
    <rPh sb="6" eb="8">
      <t>ジュンカン</t>
    </rPh>
    <rPh sb="8" eb="10">
      <t>シセツ</t>
    </rPh>
    <rPh sb="10" eb="12">
      <t>クミアイ</t>
    </rPh>
    <phoneticPr fontId="5"/>
  </si>
  <si>
    <t>津山圏域消防組合</t>
    <rPh sb="0" eb="2">
      <t>ツヤマ</t>
    </rPh>
    <rPh sb="2" eb="4">
      <t>ケンイキ</t>
    </rPh>
    <rPh sb="4" eb="6">
      <t>ショウボウ</t>
    </rPh>
    <rPh sb="6" eb="8">
      <t>クミアイ</t>
    </rPh>
    <phoneticPr fontId="5"/>
  </si>
  <si>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</si>
  <si>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</si>
  <si>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</si>
  <si>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</si>
  <si>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</si>
  <si>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</si>
  <si>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</si>
  <si>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</si>
  <si>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岡山県市町村総合事務組合拠出金事業特別会計</t>
    <rPh sb="12" eb="14">
      <t>キョシュツ</t>
    </rPh>
    <rPh sb="14" eb="15">
      <t>キン</t>
    </rPh>
    <rPh sb="15" eb="17">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</si>
  <si>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</si>
  <si>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</si>
  <si>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</si>
  <si>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</si>
  <si>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</si>
  <si>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</si>
  <si>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</si>
  <si>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</si>
  <si>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</si>
  <si>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</si>
  <si>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</si>
  <si>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</si>
  <si>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類似団体内平均値と比べて当該団体の数値は全て下回っており、交付税算入が有利な起債のみを借り入れていることが大きな要因であると考える。</t>
    <rPh sb="0" eb="2">
      <t>ルイジ</t>
    </rPh>
    <rPh sb="2" eb="4">
      <t>ダンタイ</t>
    </rPh>
    <rPh sb="4" eb="5">
      <t>ナイ</t>
    </rPh>
    <rPh sb="5" eb="8">
      <t>ヘイキンチ</t>
    </rPh>
    <rPh sb="9" eb="10">
      <t>クラ</t>
    </rPh>
    <rPh sb="12" eb="14">
      <t>トウガイ</t>
    </rPh>
    <rPh sb="14" eb="16">
      <t>ダンタイ</t>
    </rPh>
    <rPh sb="17" eb="19">
      <t>スウチ</t>
    </rPh>
    <rPh sb="20" eb="21">
      <t>スベ</t>
    </rPh>
    <rPh sb="22" eb="24">
      <t>シタマワ</t>
    </rPh>
    <rPh sb="29" eb="32">
      <t>コウフゼイ</t>
    </rPh>
    <rPh sb="32" eb="34">
      <t>サンニュウ</t>
    </rPh>
    <rPh sb="35" eb="37">
      <t>ユウリ</t>
    </rPh>
    <rPh sb="38" eb="40">
      <t>キサイ</t>
    </rPh>
    <rPh sb="43" eb="44">
      <t>カ</t>
    </rPh>
    <rPh sb="45" eb="46">
      <t>イ</t>
    </rPh>
    <rPh sb="53" eb="54">
      <t>オオ</t>
    </rPh>
    <rPh sb="56" eb="58">
      <t>ヨウイン</t>
    </rPh>
    <rPh sb="62" eb="63">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</si>
</sst>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
    <numFmt numFmtId="193" formatCode="#,##0.0_);[Red]\(#,##0.0\)"/>
  </numFmts>
  <fonts count="5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4"/>
      </left>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8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34" fillId="28" borderId="189" applyNumberFormat="0" applyFont="0" applyAlignment="0" applyProtection="0">
      <alignment vertical="center"/>
    </xf>
    <xf numFmtId="0" fontId="35" fillId="0" borderId="190" applyNumberFormat="0" applyFill="0" applyAlignment="0" applyProtection="0">
      <alignment vertical="center"/>
    </xf>
    <xf numFmtId="0" fontId="36" fillId="9" borderId="0" applyNumberFormat="0" applyBorder="0" applyAlignment="0" applyProtection="0">
      <alignment vertical="center"/>
    </xf>
    <xf numFmtId="0" fontId="37" fillId="29" borderId="191" applyNumberFormat="0" applyAlignment="0" applyProtection="0">
      <alignment vertical="center"/>
    </xf>
    <xf numFmtId="0" fontId="38" fillId="0" borderId="0" applyNumberFormat="0" applyFill="0" applyBorder="0" applyAlignment="0" applyProtection="0">
      <alignment vertical="center"/>
    </xf>
    <xf numFmtId="3" fontId="39" fillId="0" borderId="192" applyFont="0" applyFill="0" applyBorder="0" applyProtection="0"/>
    <xf numFmtId="192" fontId="39" fillId="0" borderId="192" applyFont="0" applyFill="0" applyBorder="0" applyAlignment="0" applyProtection="0">
      <alignment horizontal="right"/>
    </xf>
    <xf numFmtId="4" fontId="39" fillId="0" borderId="192" applyFont="0" applyFill="0" applyBorder="0" applyAlignment="0" applyProtection="0"/>
    <xf numFmtId="0" fontId="40" fillId="0" borderId="193" applyNumberFormat="0" applyFill="0" applyAlignment="0" applyProtection="0">
      <alignment vertical="center"/>
    </xf>
    <xf numFmtId="0" fontId="41" fillId="0" borderId="194" applyNumberFormat="0" applyFill="0" applyAlignment="0" applyProtection="0">
      <alignment vertical="center"/>
    </xf>
    <xf numFmtId="0" fontId="42" fillId="0" borderId="195" applyNumberFormat="0" applyFill="0" applyAlignment="0" applyProtection="0">
      <alignment vertical="center"/>
    </xf>
    <xf numFmtId="0" fontId="42" fillId="0" borderId="0" applyNumberFormat="0" applyFill="0" applyBorder="0" applyAlignment="0" applyProtection="0">
      <alignment vertical="center"/>
    </xf>
    <xf numFmtId="0" fontId="43" fillId="0" borderId="196" applyNumberFormat="0" applyFill="0" applyAlignment="0" applyProtection="0">
      <alignment vertical="center"/>
    </xf>
    <xf numFmtId="0" fontId="44" fillId="29" borderId="197" applyNumberFormat="0" applyAlignment="0" applyProtection="0">
      <alignment vertical="center"/>
    </xf>
    <xf numFmtId="0" fontId="45" fillId="0" borderId="0" applyNumberFormat="0" applyFill="0" applyBorder="0" applyAlignment="0" applyProtection="0">
      <alignment vertical="center"/>
    </xf>
    <xf numFmtId="0" fontId="46" fillId="13" borderId="191" applyNumberFormat="0" applyAlignment="0" applyProtection="0">
      <alignment vertical="center"/>
    </xf>
    <xf numFmtId="58" fontId="39" fillId="0" borderId="0" applyFont="0" applyFill="0" applyBorder="0" applyAlignment="0" applyProtection="0"/>
    <xf numFmtId="0" fontId="47" fillId="10" borderId="0" applyNumberFormat="0" applyBorder="0" applyAlignment="0" applyProtection="0">
      <alignment vertical="center"/>
    </xf>
    <xf numFmtId="0" fontId="49"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48"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49"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3"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50" fillId="0" borderId="0" xfId="83"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9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9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84">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桁区切り0" xfId="70"/>
    <cellStyle name="桁区切り1" xfId="71"/>
    <cellStyle name="桁区切り2" xfId="72"/>
    <cellStyle name="見出し 1 2" xfId="73"/>
    <cellStyle name="見出し 2 2" xfId="74"/>
    <cellStyle name="見出し 3 2" xfId="75"/>
    <cellStyle name="見出し 4 2" xfId="76"/>
    <cellStyle name="集計 2" xfId="77"/>
    <cellStyle name="出力 2" xfId="78"/>
    <cellStyle name="説明文 2" xfId="79"/>
    <cellStyle name="通貨 2" xfId="13"/>
    <cellStyle name="通貨 3" xfId="14"/>
    <cellStyle name="入力 2" xfId="80"/>
    <cellStyle name="年号" xfId="81"/>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83"/>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71265</c:v>
                </c:pt>
                <c:pt idx="1">
                  <c:v>134214</c:v>
                </c:pt>
                <c:pt idx="2">
                  <c:v>211747</c:v>
                </c:pt>
                <c:pt idx="3">
                  <c:v>79544</c:v>
                </c:pt>
                <c:pt idx="4">
                  <c:v>72003</c:v>
                </c:pt>
              </c:numCache>
            </c:numRef>
          </c:val>
          <c:smooth val="0"/>
        </c:ser>
        <c:dLbls>
          <c:showLegendKey val="0"/>
          <c:showVal val="0"/>
          <c:showCatName val="0"/>
          <c:showSerName val="0"/>
          <c:showPercent val="0"/>
          <c:showBubbleSize val="0"/>
        </c:dLbls>
        <c:marker val="1"/>
        <c:smooth val="0"/>
        <c:axId val="495291064"/>
        <c:axId val="493378712"/>
      </c:lineChart>
      <c:catAx>
        <c:axId val="495291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378712"/>
        <c:crosses val="autoZero"/>
        <c:auto val="1"/>
        <c:lblAlgn val="ctr"/>
        <c:lblOffset val="100"/>
        <c:tickLblSkip val="1"/>
        <c:tickMarkSkip val="1"/>
        <c:noMultiLvlLbl val="0"/>
      </c:catAx>
      <c:valAx>
        <c:axId val="4933787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291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27.55</c:v>
                </c:pt>
                <c:pt idx="1">
                  <c:v>32.200000000000003</c:v>
                </c:pt>
                <c:pt idx="2">
                  <c:v>28.28</c:v>
                </c:pt>
                <c:pt idx="3">
                  <c:v>15.71</c:v>
                </c:pt>
                <c:pt idx="4">
                  <c:v>27.17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90.31</c:v>
                </c:pt>
                <c:pt idx="1">
                  <c:v>96.37</c:v>
                </c:pt>
                <c:pt idx="2">
                  <c:v>107.3</c:v>
                </c:pt>
                <c:pt idx="3">
                  <c:v>75.13</c:v>
                </c:pt>
                <c:pt idx="4">
                  <c:v>61.55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78265896"/>
        <c:axId val="57826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11.76</c:v>
                </c:pt>
                <c:pt idx="1">
                  <c:v>13.63</c:v>
                </c:pt>
                <c:pt idx="2">
                  <c:v>3.78</c:v>
                </c:pt>
                <c:pt idx="3">
                  <c:v>-37.619999999999997</c:v>
                </c:pt>
                <c:pt idx="4">
                  <c:v>3.43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78265896"/>
        <c:axId val="578266288"/>
      </c:lineChart>
      <c:catAx>
        <c:axId val="57826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8266288"/>
        <c:crosses val="autoZero"/>
        <c:auto val="1"/>
        <c:lblAlgn val="ctr"/>
        <c:lblOffset val="100"/>
        <c:tickLblSkip val="1"/>
        <c:tickMarkSkip val="1"/>
        <c:noMultiLvlLbl val="0"/>
      </c:catAx>
      <c:valAx>
        <c:axId val="57826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826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2.99</c:v>
                </c:pt>
                <c:pt idx="2">
                  <c:v>#N/A</c:v>
                </c:pt>
                <c:pt idx="3">
                  <c:v>9.35</c:v>
                </c:pt>
                <c:pt idx="4">
                  <c:v>#N/A</c:v>
                </c:pt>
                <c:pt idx="5">
                  <c:v>5.76</c:v>
                </c:pt>
                <c:pt idx="6">
                  <c:v>#N/A</c:v>
                </c:pt>
                <c:pt idx="7">
                  <c:v>5.09</c:v>
                </c:pt>
                <c:pt idx="8">
                  <c:v>#N/A</c:v>
                </c:pt>
                <c:pt idx="9">
                  <c:v>0.32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奈義町下水道特別会計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2.23</c:v>
                </c:pt>
                <c:pt idx="2">
                  <c:v>#N/A</c:v>
                </c:pt>
                <c:pt idx="3">
                  <c:v>3.53</c:v>
                </c:pt>
                <c:pt idx="4">
                  <c:v>#N/A</c:v>
                </c:pt>
                <c:pt idx="5">
                  <c:v>2.87</c:v>
                </c:pt>
                <c:pt idx="6">
                  <c:v>#N/A</c:v>
                </c:pt>
                <c:pt idx="7">
                  <c:v>1.32</c:v>
                </c:pt>
                <c:pt idx="8">
                  <c:v>#N/A</c:v>
                </c:pt>
                <c:pt idx="9">
                  <c:v>0.98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奈義町工業用水道事業会計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1.25</c:v>
                </c:pt>
                <c:pt idx="2">
                  <c:v>#N/A</c:v>
                </c:pt>
                <c:pt idx="3">
                  <c:v>1.43</c:v>
                </c:pt>
                <c:pt idx="4">
                  <c:v>#N/A</c:v>
                </c:pt>
                <c:pt idx="5">
                  <c:v>1.67</c:v>
                </c:pt>
                <c:pt idx="6">
                  <c:v>#N/A</c:v>
                </c:pt>
                <c:pt idx="7">
                  <c:v>1.85</c:v>
                </c:pt>
                <c:pt idx="8">
                  <c:v>#N/A</c:v>
                </c:pt>
                <c:pt idx="9">
                  <c:v>1.97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奈義町介護保険特別会計（保険事業勘定）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0.78</c:v>
                </c:pt>
                <c:pt idx="2">
                  <c:v>#N/A</c:v>
                </c:pt>
                <c:pt idx="3">
                  <c:v>0.81</c:v>
                </c:pt>
                <c:pt idx="4">
                  <c:v>#N/A</c:v>
                </c:pt>
                <c:pt idx="5">
                  <c:v>0.54</c:v>
                </c:pt>
                <c:pt idx="6">
                  <c:v>#N/A</c:v>
                </c:pt>
                <c:pt idx="7">
                  <c:v>0.39</c:v>
                </c:pt>
                <c:pt idx="8">
                  <c:v>#N/A</c:v>
                </c:pt>
                <c:pt idx="9">
                  <c:v>2.04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奈義町分譲地造成特別会計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7.77</c:v>
                </c:pt>
                <c:pt idx="2">
                  <c:v>#N/A</c:v>
                </c:pt>
                <c:pt idx="3">
                  <c:v>3.25</c:v>
                </c:pt>
                <c:pt idx="4">
                  <c:v>#N/A</c:v>
                </c:pt>
                <c:pt idx="5">
                  <c:v>3.54</c:v>
                </c:pt>
                <c:pt idx="6">
                  <c:v>#N/A</c:v>
                </c:pt>
                <c:pt idx="7">
                  <c:v>3.35</c:v>
                </c:pt>
                <c:pt idx="8">
                  <c:v>#N/A</c:v>
                </c:pt>
                <c:pt idx="9">
                  <c:v>3.15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奈義町国民健康保険特別会計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1.73</c:v>
                </c:pt>
                <c:pt idx="2">
                  <c:v>#N/A</c:v>
                </c:pt>
                <c:pt idx="3">
                  <c:v>0.88</c:v>
                </c:pt>
                <c:pt idx="4">
                  <c:v>#N/A</c:v>
                </c:pt>
                <c:pt idx="5">
                  <c:v>1.79</c:v>
                </c:pt>
                <c:pt idx="6">
                  <c:v>#N/A</c:v>
                </c:pt>
                <c:pt idx="7">
                  <c:v>2.36</c:v>
                </c:pt>
                <c:pt idx="8">
                  <c:v>#N/A</c:v>
                </c:pt>
                <c:pt idx="9">
                  <c:v>3.25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津山圏域東部衛生施設組合清算特別会計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10.86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奈義町上水道事業会計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8.68</c:v>
                </c:pt>
                <c:pt idx="2">
                  <c:v>#N/A</c:v>
                </c:pt>
                <c:pt idx="3">
                  <c:v>8.9600000000000009</c:v>
                </c:pt>
                <c:pt idx="4">
                  <c:v>#N/A</c:v>
                </c:pt>
                <c:pt idx="5">
                  <c:v>10.77</c:v>
                </c:pt>
                <c:pt idx="6">
                  <c:v>#N/A</c:v>
                </c:pt>
                <c:pt idx="7">
                  <c:v>11.93</c:v>
                </c:pt>
                <c:pt idx="8">
                  <c:v>#N/A</c:v>
                </c:pt>
                <c:pt idx="9">
                  <c:v>12.7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27.54</c:v>
                </c:pt>
                <c:pt idx="2">
                  <c:v>#N/A</c:v>
                </c:pt>
                <c:pt idx="3">
                  <c:v>32.200000000000003</c:v>
                </c:pt>
                <c:pt idx="4">
                  <c:v>#N/A</c:v>
                </c:pt>
                <c:pt idx="5">
                  <c:v>28.28</c:v>
                </c:pt>
                <c:pt idx="6">
                  <c:v>#N/A</c:v>
                </c:pt>
                <c:pt idx="7">
                  <c:v>15.7</c:v>
                </c:pt>
                <c:pt idx="8">
                  <c:v>#N/A</c:v>
                </c:pt>
                <c:pt idx="9">
                  <c:v>16.3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78267072"/>
        <c:axId val="578267464"/>
      </c:barChart>
      <c:catAx>
        <c:axId val="5782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8267464"/>
        <c:crosses val="autoZero"/>
        <c:auto val="1"/>
        <c:lblAlgn val="ctr"/>
        <c:lblOffset val="100"/>
        <c:tickLblSkip val="1"/>
        <c:tickMarkSkip val="1"/>
        <c:noMultiLvlLbl val="0"/>
      </c:catAx>
      <c:valAx>
        <c:axId val="578267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8267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273</c:v>
                </c:pt>
                <c:pt idx="5">
                  <c:v>285</c:v>
                </c:pt>
                <c:pt idx="8">
                  <c:v>305</c:v>
                </c:pt>
                <c:pt idx="11">
                  <c:v>314</c:v>
                </c:pt>
                <c:pt idx="14">
                  <c:v>332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10</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52</c:v>
                </c:pt>
                <c:pt idx="3">
                  <c:v>16</c:v>
                </c:pt>
                <c:pt idx="6">
                  <c:v>15</c:v>
                </c:pt>
                <c:pt idx="9">
                  <c:v>20</c:v>
                </c:pt>
                <c:pt idx="12">
                  <c:v>23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93</c:v>
                </c:pt>
                <c:pt idx="3">
                  <c:v>100</c:v>
                </c:pt>
                <c:pt idx="6">
                  <c:v>106</c:v>
                </c:pt>
                <c:pt idx="9">
                  <c:v>123</c:v>
                </c:pt>
                <c:pt idx="12">
                  <c:v>165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309</c:v>
                </c:pt>
                <c:pt idx="3">
                  <c:v>291</c:v>
                </c:pt>
                <c:pt idx="6">
                  <c:v>251</c:v>
                </c:pt>
                <c:pt idx="9">
                  <c:v>253</c:v>
                </c:pt>
                <c:pt idx="12">
                  <c:v>257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78165368"/>
        <c:axId val="578165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192</c:v>
                </c:pt>
                <c:pt idx="2">
                  <c:v>#N/A</c:v>
                </c:pt>
                <c:pt idx="3">
                  <c:v>#N/A</c:v>
                </c:pt>
                <c:pt idx="4">
                  <c:v>132</c:v>
                </c:pt>
                <c:pt idx="5">
                  <c:v>#N/A</c:v>
                </c:pt>
                <c:pt idx="6">
                  <c:v>#N/A</c:v>
                </c:pt>
                <c:pt idx="7">
                  <c:v>68</c:v>
                </c:pt>
                <c:pt idx="8">
                  <c:v>#N/A</c:v>
                </c:pt>
                <c:pt idx="9">
                  <c:v>#N/A</c:v>
                </c:pt>
                <c:pt idx="10">
                  <c:v>83</c:v>
                </c:pt>
                <c:pt idx="11">
                  <c:v>#N/A</c:v>
                </c:pt>
                <c:pt idx="12">
                  <c:v>#N/A</c:v>
                </c:pt>
                <c:pt idx="13">
                  <c:v>114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78165368"/>
        <c:axId val="578165760"/>
      </c:lineChart>
      <c:catAx>
        <c:axId val="578165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8165760"/>
        <c:crosses val="autoZero"/>
        <c:auto val="1"/>
        <c:lblAlgn val="ctr"/>
        <c:lblOffset val="100"/>
        <c:tickLblSkip val="1"/>
        <c:tickMarkSkip val="1"/>
        <c:noMultiLvlLbl val="0"/>
      </c:catAx>
      <c:valAx>
        <c:axId val="57816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8165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3540</c:v>
                </c:pt>
                <c:pt idx="5">
                  <c:v>3736</c:v>
                </c:pt>
                <c:pt idx="8">
                  <c:v>4107</c:v>
                </c:pt>
                <c:pt idx="11">
                  <c:v>4094</c:v>
                </c:pt>
                <c:pt idx="14">
                  <c:v>4090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2505</c:v>
                </c:pt>
                <c:pt idx="5">
                  <c:v>2748</c:v>
                </c:pt>
                <c:pt idx="8">
                  <c:v>3234</c:v>
                </c:pt>
                <c:pt idx="11">
                  <c:v>3812</c:v>
                </c:pt>
                <c:pt idx="14">
                  <c:v>4000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525</c:v>
                </c:pt>
                <c:pt idx="3">
                  <c:v>688</c:v>
                </c:pt>
                <c:pt idx="6">
                  <c:v>537</c:v>
                </c:pt>
                <c:pt idx="9">
                  <c:v>659</c:v>
                </c:pt>
                <c:pt idx="12">
                  <c:v>661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118</c:v>
                </c:pt>
                <c:pt idx="3">
                  <c:v>166</c:v>
                </c:pt>
                <c:pt idx="6">
                  <c:v>294</c:v>
                </c:pt>
                <c:pt idx="9">
                  <c:v>448</c:v>
                </c:pt>
                <c:pt idx="12">
                  <c:v>452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3084</c:v>
                </c:pt>
                <c:pt idx="3">
                  <c:v>2484</c:v>
                </c:pt>
                <c:pt idx="6">
                  <c:v>2430</c:v>
                </c:pt>
                <c:pt idx="9">
                  <c:v>2322</c:v>
                </c:pt>
                <c:pt idx="12">
                  <c:v>2368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105</c:v>
                </c:pt>
                <c:pt idx="3">
                  <c:v>87</c:v>
                </c:pt>
                <c:pt idx="6">
                  <c:v>78</c:v>
                </c:pt>
                <c:pt idx="9">
                  <c:v>68</c:v>
                </c:pt>
                <c:pt idx="12">
                  <c:v>59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2899</c:v>
                </c:pt>
                <c:pt idx="3">
                  <c:v>3077</c:v>
                </c:pt>
                <c:pt idx="6">
                  <c:v>3535</c:v>
                </c:pt>
                <c:pt idx="9">
                  <c:v>3516</c:v>
                </c:pt>
                <c:pt idx="12">
                  <c:v>3447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78168112"/>
        <c:axId val="578168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685</c:v>
                </c:pt>
                <c:pt idx="2">
                  <c:v>#N/A</c:v>
                </c:pt>
                <c:pt idx="3">
                  <c:v>#N/A</c:v>
                </c:pt>
                <c:pt idx="4">
                  <c:v>18</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78168112"/>
        <c:axId val="578168504"/>
      </c:lineChart>
      <c:catAx>
        <c:axId val="57816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8168504"/>
        <c:crosses val="autoZero"/>
        <c:auto val="1"/>
        <c:lblAlgn val="ctr"/>
        <c:lblOffset val="100"/>
        <c:tickLblSkip val="1"/>
        <c:tickMarkSkip val="1"/>
        <c:noMultiLvlLbl val="0"/>
      </c:catAx>
      <c:valAx>
        <c:axId val="578168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816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{867CA2FC-CA15-4153-BFE7-063FA0029BC9}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{75F71243-6876-4CD1-B288-B72768DA067F}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{1B54BF12-68D0-4092-B824-77F9CC5093F4}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{A8D8EDAD-DFFF-4EBA-9071-F499DDEE3211}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{767D87AD-9335-4779-9EE8-811D4E059658}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{C19F736D-4392-4A6C-B20E-CC1A639DDD46}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{828A8BB0-B58E-4241-8368-5475BDC31ADE}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{61966E2B-895D-48D7-8B23-131A406CF4F3}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{AB154118-A480-4315-AFA5-6EF61FE55402}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{D48AFD64-0D16-468F-BEE5-569EF9830979}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84970424"/>
        <c:axId val="584970816"/>
      </c:scatterChart>
      <c:valAx>
        <c:axId val="584970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4970816"/>
        <c:crosses val="autoZero"/>
        <c:crossBetween val="midCat"/>
      </c:valAx>
      <c:valAx>
        <c:axId val="584970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4970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{F6F47B09-F56E-4553-ADB2-3E868543EFB8}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{B85A9549-6E7D-4947-9D7B-DB96E91F5BE2}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{6CA97128-750B-4B46-BD6D-99F00CD230CB}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{0432AD86-5ABB-426A-966E-962F2BD6E8A8}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{0A0CEE78-F99A-4B7C-9980-CF3D3FB34FE0}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8.6999999999999993</c:v>
                </c:pt>
                <c:pt idx="2">
                  <c:v>6.2</c:v>
                </c:pt>
                <c:pt idx="3">
                  <c:v>4.4000000000000004</c:v>
                </c:pt>
                <c:pt idx="4">
                  <c:v>4.0999999999999996</c:v>
                </c:pt>
              </c:numCache>
            </c:numRef>
          </c:xVal>
          <c:yVal>
            <c:numRef>
              <c:f>公会計指標分析・財政指標組合せ分析表!$K$73:$O$73</c:f>
              <c:numCache>
                <c:formatCode>#,##0.0;"▲ "#,##0.0</c:formatCode>
                <c:ptCount val="5"/>
                <c:pt idx="0">
                  <c:v>32.700000000000003</c:v>
                </c:pt>
                <c:pt idx="1">
                  <c:v>0.8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{40E17014-278C-4F25-9D05-71078D51EB9A}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{3C239A80-6758-419F-B6CD-CB3EF6B8406E}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{3ACAA3A1-C65C-4C84-A936-5DC886D878C7}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{CA02695E-3C6F-4675-9206-55064E2BF977}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{1B4E6D5D-C7D0-4862-A386-F33C865D92EE}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8.6</c:v>
                </c:pt>
              </c:numCache>
            </c:numRef>
          </c:xVal>
          <c:yVal>
            <c:numRef>
              <c:f>公会計指標分析・財政指標組合せ分析表!$K$77:$O$77</c:f>
              <c:numCache>
                <c:formatCode>#,##0.0;"▲ "#,##0.0</c:formatCode>
                <c:ptCount val="5"/>
                <c:pt idx="0">
                  <c:v>5.7</c:v>
                </c:pt>
                <c:pt idx="1">
                  <c:v>0</c:v>
                </c:pt>
                <c:pt idx="2">
                  <c:v>0</c:v>
                </c:pt>
                <c:pt idx="3">
                  <c:v>0</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78167720"/>
        <c:axId val="578167328"/>
      </c:scatterChart>
      <c:valAx>
        <c:axId val="578167720"/>
        <c:scaling>
          <c:orientation val="minMax"/>
          <c:max val="11"/>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8167328"/>
        <c:crosses val="autoZero"/>
        <c:crossBetween val="midCat"/>
      </c:valAx>
      <c:valAx>
        <c:axId val="578167328"/>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816772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一般会計の元利償還金については、償還満了と起債抑制により、Ｈ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年度まで減少傾向にあったが、Ｈ</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年度から活用している過疎対策事業債の元金償還が始まったため、Ｈ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年度からは増加に転じている。Ｈ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年度以降には</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に達する見込みである。公営企業債は下水道事業債の償還増が確定であり、組合等の償還金は広域ごみ処理場の建設債等により増加が今後見込まれる。ただ算入公債費については過疎対策事業債の活用により、今後も一定水準確保できる見込み。計画的な償還と借入を、将来負担を見据えて行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将来負担比率については、前年度と同様に</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を維持することができている。</a:t>
          </a:r>
        </a:p>
        <a:p>
          <a:r>
            <a:rPr kumimoji="1" lang="ja-JP" altLang="en-US" sz="1400">
              <a:latin typeface="ＭＳ ゴシック" pitchFamily="49" charset="-128"/>
              <a:ea typeface="ＭＳ ゴシック" pitchFamily="49" charset="-128"/>
            </a:rPr>
            <a:t>　充当可能基金の増加、基準財政需要額算入見込額の増加等が主な要因と考えられる。また、債務負担行為は養護老人ホームの建設費補助が満了したため、減少傾向にある。</a:t>
          </a:r>
        </a:p>
        <a:p>
          <a:r>
            <a:rPr kumimoji="1" lang="ja-JP" altLang="en-US" sz="1400">
              <a:latin typeface="ＭＳ ゴシック" pitchFamily="49" charset="-128"/>
              <a:ea typeface="ＭＳ ゴシック" pitchFamily="49" charset="-128"/>
            </a:rPr>
            <a:t>　地方債の現在高がＨ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百万円程度まで急増したものの、基金の増加により、将来負担への影響は緩和されている。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大型ハード事業を抑制して、基金を安定して積み増しを行うため、良好な数値が維持できる見込である。教育施設等の将来的なハード事業の急増を見据えて、適正な資産管理を実施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2" name="テキスト ボックス 31"/>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4" name="正方形/長方形 5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5" name="正方形/長方形 5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6" name="正方形/長方形 5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7" name="正方形/長方形 5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8" name="正方形/長方形 5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9" name="テキスト ボックス 5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0" name="正方形/長方形 5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1" name="正方形/長方形 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2" name="正方形/長方形 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3" name="正方形/長方形 6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4" name="正方形/長方形 6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5" name="テキスト ボックス 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6" name="テキスト ボックス 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0.1</a:t>
          </a:r>
          <a:r>
            <a:rPr kumimoji="1" lang="ja-JP" altLang="en-US" sz="1300">
              <a:latin typeface="ＭＳ Ｐゴシック"/>
            </a:rPr>
            <a:t>ポイント上昇している。</a:t>
          </a:r>
        </a:p>
        <a:p>
          <a:r>
            <a:rPr kumimoji="1" lang="ja-JP" altLang="en-US" sz="1300">
              <a:latin typeface="ＭＳ Ｐゴシック"/>
            </a:rPr>
            <a:t>　人口減少及び高齢化（平成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33.45</a:t>
          </a:r>
          <a:r>
            <a:rPr kumimoji="1" lang="ja-JP" altLang="en-US" sz="1300">
              <a:latin typeface="ＭＳ Ｐゴシック"/>
            </a:rPr>
            <a:t>％）による個人及び法人関係の税収の減により低い数値で横ばいとなっている。平成</a:t>
          </a:r>
          <a:r>
            <a:rPr kumimoji="1" lang="en-US" altLang="ja-JP" sz="1300">
              <a:latin typeface="ＭＳ Ｐゴシック"/>
            </a:rPr>
            <a:t>27</a:t>
          </a:r>
          <a:r>
            <a:rPr kumimoji="1" lang="ja-JP" altLang="en-US" sz="1300">
              <a:latin typeface="ＭＳ Ｐゴシック"/>
            </a:rPr>
            <a:t>年度に町内にメガソーラーが設置され、事業用建築物として償却分の固定資産税の微増が見込まれる。今後も税の徴収率の維持・向上、そして子育て支援及び定住化の推進、人口維持を図り、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152702</xdr:rowOff>
    </xdr:to>
    <xdr:cxnSp macro="">
      <xdr:nvCxnSpPr>
        <xdr:cNvPr id="69" name="直線コネクタ 68"/>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152702</xdr:rowOff>
    </xdr:to>
    <xdr:cxnSp macro="">
      <xdr:nvCxnSpPr>
        <xdr:cNvPr id="72" name="直線コネクタ 71"/>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74" name="テキスト ボックス 73"/>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152702</xdr:rowOff>
    </xdr:to>
    <xdr:cxnSp macro="">
      <xdr:nvCxnSpPr>
        <xdr:cNvPr id="75" name="直線コネクタ 74"/>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77" name="テキスト ボックス 76"/>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43</xdr:row>
      <xdr:rowOff>152702</xdr:rowOff>
    </xdr:to>
    <xdr:cxnSp macro="">
      <xdr:nvCxnSpPr>
        <xdr:cNvPr id="78" name="直線コネクタ 77"/>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2" name="テキスト ボックス 81"/>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9"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42229</xdr:rowOff>
    </xdr:from>
    <xdr:ext cx="736600" cy="259045"/>
    <xdr:sp macro="" textlink="">
      <xdr:nvSpPr>
        <xdr:cNvPr id="91" name="テキスト ボックス 90"/>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42229</xdr:rowOff>
    </xdr:from>
    <xdr:ext cx="762000" cy="259045"/>
    <xdr:sp macro="" textlink="">
      <xdr:nvSpPr>
        <xdr:cNvPr id="93" name="テキスト ボックス 92"/>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42229</xdr:rowOff>
    </xdr:from>
    <xdr:ext cx="762000" cy="259045"/>
    <xdr:sp macro="" textlink="">
      <xdr:nvSpPr>
        <xdr:cNvPr id="95" name="テキスト ボックス 94"/>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101902</xdr:rowOff>
    </xdr:from>
    <xdr:to>
      <xdr:col>2</xdr:col>
      <xdr:colOff>127000</xdr:colOff>
      <xdr:row>44</xdr:row>
      <xdr:rowOff>32052</xdr:rowOff>
    </xdr:to>
    <xdr:sp macro="" textlink="">
      <xdr:nvSpPr>
        <xdr:cNvPr id="96" name="円/楕円 95"/>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42229</xdr:rowOff>
    </xdr:from>
    <xdr:ext cx="762000" cy="259045"/>
    <xdr:sp macro="" textlink="">
      <xdr:nvSpPr>
        <xdr:cNvPr id="97" name="テキスト ボックス 96"/>
        <xdr:cNvSpPr txBox="1"/>
      </xdr:nvSpPr>
      <xdr:spPr>
        <a:xfrm>
          <a:off x="1066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年度の経常収支比率をピークに増加傾向にある。主に、特別会計への繰出金の増加、公債費の増加が要因となっている。</a:t>
          </a:r>
        </a:p>
        <a:p>
          <a:r>
            <a:rPr kumimoji="1" lang="ja-JP" altLang="en-US" sz="1300">
              <a:latin typeface="ＭＳ Ｐゴシック"/>
            </a:rPr>
            <a:t>　本町は自衛隊の演習場を有しているため、道路等の特定のインフラ整備に防衛省の補助金が活用できることや過疎対策事業債の活用等により良好な数値を維持している。これにより、単独の子育て支援施策の拡充を図っているため、扶助費の一定枠を確保・維持を行っている。今後も経常収支比率は徐々に上昇することが見込まれる。一定水準の経常経費の抑制は継続して行い、比率の急激な増加につながらないように財政運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69638</xdr:rowOff>
    </xdr:from>
    <xdr:to>
      <xdr:col>7</xdr:col>
      <xdr:colOff>152400</xdr:colOff>
      <xdr:row>60</xdr:row>
      <xdr:rowOff>129963</xdr:rowOff>
    </xdr:to>
    <xdr:cxnSp macro="">
      <xdr:nvCxnSpPr>
        <xdr:cNvPr id="132" name="直線コネクタ 131"/>
        <xdr:cNvCxnSpPr/>
      </xdr:nvCxnSpPr>
      <xdr:spPr>
        <a:xfrm>
          <a:off x="4114800" y="1035663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37465</xdr:rowOff>
    </xdr:from>
    <xdr:to>
      <xdr:col>6</xdr:col>
      <xdr:colOff>0</xdr:colOff>
      <xdr:row>60</xdr:row>
      <xdr:rowOff>69638</xdr:rowOff>
    </xdr:to>
    <xdr:cxnSp macro="">
      <xdr:nvCxnSpPr>
        <xdr:cNvPr id="135" name="直線コネクタ 134"/>
        <xdr:cNvCxnSpPr/>
      </xdr:nvCxnSpPr>
      <xdr:spPr>
        <a:xfrm>
          <a:off x="3225800" y="1032446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35348</xdr:rowOff>
    </xdr:from>
    <xdr:to>
      <xdr:col>6</xdr:col>
      <xdr:colOff>50800</xdr:colOff>
      <xdr:row>63</xdr:row>
      <xdr:rowOff>136948</xdr:rowOff>
    </xdr:to>
    <xdr:sp macro="" textlink="">
      <xdr:nvSpPr>
        <xdr:cNvPr id="136" name="フローチャート : 判断 135"/>
        <xdr:cNvSpPr/>
      </xdr:nvSpPr>
      <xdr:spPr>
        <a:xfrm>
          <a:off x="4064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121725</xdr:rowOff>
    </xdr:from>
    <xdr:ext cx="736600" cy="259045"/>
    <xdr:sp macro="" textlink="">
      <xdr:nvSpPr>
        <xdr:cNvPr id="137" name="テキスト ボックス 136"/>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60</xdr:row>
      <xdr:rowOff>37465</xdr:rowOff>
    </xdr:to>
    <xdr:cxnSp macro="">
      <xdr:nvCxnSpPr>
        <xdr:cNvPr id="138" name="直線コネクタ 137"/>
        <xdr:cNvCxnSpPr/>
      </xdr:nvCxnSpPr>
      <xdr:spPr>
        <a:xfrm>
          <a:off x="2336800" y="1023196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39" name="フローチャート : 判断 138"/>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0" name="テキスト ボックス 139"/>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116417</xdr:rowOff>
    </xdr:from>
    <xdr:to>
      <xdr:col>3</xdr:col>
      <xdr:colOff>279400</xdr:colOff>
      <xdr:row>60</xdr:row>
      <xdr:rowOff>9313</xdr:rowOff>
    </xdr:to>
    <xdr:cxnSp macro="">
      <xdr:nvCxnSpPr>
        <xdr:cNvPr id="141" name="直線コネクタ 140"/>
        <xdr:cNvCxnSpPr/>
      </xdr:nvCxnSpPr>
      <xdr:spPr>
        <a:xfrm flipV="1">
          <a:off x="1447800" y="102319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2" name="フローチャート : 判断 141"/>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3" name="テキスト ボックス 142"/>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44" name="フローチャート : 判断 143"/>
        <xdr:cNvSpPr/>
      </xdr:nvSpPr>
      <xdr:spPr>
        <a:xfrm>
          <a:off x="1397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65422</xdr:rowOff>
    </xdr:from>
    <xdr:ext cx="762000" cy="259045"/>
    <xdr:sp macro="" textlink="">
      <xdr:nvSpPr>
        <xdr:cNvPr id="145" name="テキスト ボックス 144"/>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79163</xdr:rowOff>
    </xdr:from>
    <xdr:to>
      <xdr:col>7</xdr:col>
      <xdr:colOff>203200</xdr:colOff>
      <xdr:row>61</xdr:row>
      <xdr:rowOff>9313</xdr:rowOff>
    </xdr:to>
    <xdr:sp macro="" textlink="">
      <xdr:nvSpPr>
        <xdr:cNvPr id="151" name="円/楕円 150"/>
        <xdr:cNvSpPr/>
      </xdr:nvSpPr>
      <xdr:spPr>
        <a:xfrm>
          <a:off x="4902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95690</xdr:rowOff>
    </xdr:from>
    <xdr:ext cx="762000" cy="259045"/>
    <xdr:sp macro="" textlink="">
      <xdr:nvSpPr>
        <xdr:cNvPr id="152" name="財政構造の弾力性該当値テキスト"/>
        <xdr:cNvSpPr txBox="1"/>
      </xdr:nvSpPr>
      <xdr:spPr>
        <a:xfrm>
          <a:off x="5041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18838</xdr:rowOff>
    </xdr:from>
    <xdr:to>
      <xdr:col>6</xdr:col>
      <xdr:colOff>50800</xdr:colOff>
      <xdr:row>60</xdr:row>
      <xdr:rowOff>120438</xdr:rowOff>
    </xdr:to>
    <xdr:sp macro="" textlink="">
      <xdr:nvSpPr>
        <xdr:cNvPr id="153" name="円/楕円 152"/>
        <xdr:cNvSpPr/>
      </xdr:nvSpPr>
      <xdr:spPr>
        <a:xfrm>
          <a:off x="4064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130615</xdr:rowOff>
    </xdr:from>
    <xdr:ext cx="736600" cy="259045"/>
    <xdr:sp macro="" textlink="">
      <xdr:nvSpPr>
        <xdr:cNvPr id="154" name="テキスト ボックス 153"/>
        <xdr:cNvSpPr txBox="1"/>
      </xdr:nvSpPr>
      <xdr:spPr>
        <a:xfrm>
          <a:off x="3733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158115</xdr:rowOff>
    </xdr:from>
    <xdr:to>
      <xdr:col>4</xdr:col>
      <xdr:colOff>533400</xdr:colOff>
      <xdr:row>60</xdr:row>
      <xdr:rowOff>88265</xdr:rowOff>
    </xdr:to>
    <xdr:sp macro="" textlink="">
      <xdr:nvSpPr>
        <xdr:cNvPr id="155" name="円/楕円 154"/>
        <xdr:cNvSpPr/>
      </xdr:nvSpPr>
      <xdr:spPr>
        <a:xfrm>
          <a:off x="3175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98442</xdr:rowOff>
    </xdr:from>
    <xdr:ext cx="762000" cy="259045"/>
    <xdr:sp macro="" textlink="">
      <xdr:nvSpPr>
        <xdr:cNvPr id="156" name="テキスト ボックス 155"/>
        <xdr:cNvSpPr txBox="1"/>
      </xdr:nvSpPr>
      <xdr:spPr>
        <a:xfrm>
          <a:off x="2844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65617</xdr:rowOff>
    </xdr:from>
    <xdr:to>
      <xdr:col>3</xdr:col>
      <xdr:colOff>330200</xdr:colOff>
      <xdr:row>59</xdr:row>
      <xdr:rowOff>167217</xdr:rowOff>
    </xdr:to>
    <xdr:sp macro="" textlink="">
      <xdr:nvSpPr>
        <xdr:cNvPr id="157" name="円/楕円 156"/>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5944</xdr:rowOff>
    </xdr:from>
    <xdr:ext cx="762000" cy="259045"/>
    <xdr:sp macro="" textlink="">
      <xdr:nvSpPr>
        <xdr:cNvPr id="158" name="テキスト ボックス 157"/>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129963</xdr:rowOff>
    </xdr:from>
    <xdr:to>
      <xdr:col>2</xdr:col>
      <xdr:colOff>127000</xdr:colOff>
      <xdr:row>60</xdr:row>
      <xdr:rowOff>60113</xdr:rowOff>
    </xdr:to>
    <xdr:sp macro="" textlink="">
      <xdr:nvSpPr>
        <xdr:cNvPr id="159" name="円/楕円 158"/>
        <xdr:cNvSpPr/>
      </xdr:nvSpPr>
      <xdr:spPr>
        <a:xfrm>
          <a:off x="1397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70290</xdr:rowOff>
    </xdr:from>
    <xdr:ext cx="762000" cy="259045"/>
    <xdr:sp macro="" textlink="">
      <xdr:nvSpPr>
        <xdr:cNvPr id="160" name="テキスト ボックス 159"/>
        <xdr:cNvSpPr txBox="1"/>
      </xdr:nvSpPr>
      <xdr:spPr>
        <a:xfrm>
          <a:off x="1066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[239,613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昨年度と比較して約</a:t>
          </a:r>
          <a:r>
            <a:rPr kumimoji="1" lang="en-US" altLang="ja-JP" sz="1300">
              <a:latin typeface="ＭＳ Ｐゴシック"/>
            </a:rPr>
            <a:t>27</a:t>
          </a:r>
          <a:r>
            <a:rPr kumimoji="1" lang="ja-JP" altLang="en-US" sz="1300">
              <a:latin typeface="ＭＳ Ｐゴシック"/>
            </a:rPr>
            <a:t>％増加している。物件費の増加が主な要因は、地方創生関連の委託ソフト事業が増加したものである。</a:t>
          </a:r>
        </a:p>
        <a:p>
          <a:r>
            <a:rPr kumimoji="1" lang="ja-JP" altLang="en-US" sz="1300">
              <a:latin typeface="ＭＳ Ｐゴシック"/>
            </a:rPr>
            <a:t>　平成</a:t>
          </a:r>
          <a:r>
            <a:rPr kumimoji="1" lang="en-US" altLang="ja-JP" sz="1300">
              <a:latin typeface="ＭＳ Ｐゴシック"/>
            </a:rPr>
            <a:t>32</a:t>
          </a:r>
          <a:r>
            <a:rPr kumimoji="1" lang="ja-JP" altLang="en-US" sz="1300">
              <a:latin typeface="ＭＳ Ｐゴシック"/>
            </a:rPr>
            <a:t>年度まで、地方創生関連の事業は継続して実施する予定となっているため、今後も現状維持が見込まれる。新たな事業が増えた分、既存の事務事業の見直しを行い、経費と人件費の抑制を図りたい。</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100991</xdr:rowOff>
    </xdr:from>
    <xdr:to>
      <xdr:col>7</xdr:col>
      <xdr:colOff>152400</xdr:colOff>
      <xdr:row>83</xdr:row>
      <xdr:rowOff>131794</xdr:rowOff>
    </xdr:to>
    <xdr:cxnSp macro="">
      <xdr:nvCxnSpPr>
        <xdr:cNvPr id="195" name="直線コネクタ 194"/>
        <xdr:cNvCxnSpPr/>
      </xdr:nvCxnSpPr>
      <xdr:spPr>
        <a:xfrm>
          <a:off x="4114800" y="14159891"/>
          <a:ext cx="838200" cy="20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52493</xdr:rowOff>
    </xdr:from>
    <xdr:to>
      <xdr:col>6</xdr:col>
      <xdr:colOff>0</xdr:colOff>
      <xdr:row>82</xdr:row>
      <xdr:rowOff>100991</xdr:rowOff>
    </xdr:to>
    <xdr:cxnSp macro="">
      <xdr:nvCxnSpPr>
        <xdr:cNvPr id="198" name="直線コネクタ 197"/>
        <xdr:cNvCxnSpPr/>
      </xdr:nvCxnSpPr>
      <xdr:spPr>
        <a:xfrm>
          <a:off x="3225800" y="14111393"/>
          <a:ext cx="889000" cy="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9" name="フローチャート : 判断 198"/>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200" name="テキスト ボックス 199"/>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36655</xdr:rowOff>
    </xdr:from>
    <xdr:to>
      <xdr:col>4</xdr:col>
      <xdr:colOff>482600</xdr:colOff>
      <xdr:row>82</xdr:row>
      <xdr:rowOff>52493</xdr:rowOff>
    </xdr:to>
    <xdr:cxnSp macro="">
      <xdr:nvCxnSpPr>
        <xdr:cNvPr id="201" name="直線コネクタ 200"/>
        <xdr:cNvCxnSpPr/>
      </xdr:nvCxnSpPr>
      <xdr:spPr>
        <a:xfrm>
          <a:off x="2336800" y="14095555"/>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2" name="フローチャート : 判断 201"/>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3" name="テキスト ボックス 202"/>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36655</xdr:rowOff>
    </xdr:from>
    <xdr:to>
      <xdr:col>3</xdr:col>
      <xdr:colOff>279400</xdr:colOff>
      <xdr:row>82</xdr:row>
      <xdr:rowOff>42056</xdr:rowOff>
    </xdr:to>
    <xdr:cxnSp macro="">
      <xdr:nvCxnSpPr>
        <xdr:cNvPr id="204" name="直線コネクタ 203"/>
        <xdr:cNvCxnSpPr/>
      </xdr:nvCxnSpPr>
      <xdr:spPr>
        <a:xfrm flipV="1">
          <a:off x="1447800" y="14095555"/>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5" name="フローチャート : 判断 204"/>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6" name="テキスト ボックス 205"/>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7" name="フローチャート : 判断 206"/>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8" name="テキスト ボックス 207"/>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80994</xdr:rowOff>
    </xdr:from>
    <xdr:to>
      <xdr:col>7</xdr:col>
      <xdr:colOff>203200</xdr:colOff>
      <xdr:row>84</xdr:row>
      <xdr:rowOff>11144</xdr:rowOff>
    </xdr:to>
    <xdr:sp macro="" textlink="">
      <xdr:nvSpPr>
        <xdr:cNvPr id="214" name="円/楕円 213"/>
        <xdr:cNvSpPr/>
      </xdr:nvSpPr>
      <xdr:spPr>
        <a:xfrm>
          <a:off x="4902200" y="143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53071</xdr:rowOff>
    </xdr:from>
    <xdr:ext cx="762000" cy="259045"/>
    <xdr:sp macro="" textlink="">
      <xdr:nvSpPr>
        <xdr:cNvPr id="215" name="人件費・物件費等の状況該当値テキスト"/>
        <xdr:cNvSpPr txBox="1"/>
      </xdr:nvSpPr>
      <xdr:spPr>
        <a:xfrm>
          <a:off x="5041900" y="1428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239,613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50191</xdr:rowOff>
    </xdr:from>
    <xdr:to>
      <xdr:col>6</xdr:col>
      <xdr:colOff>50800</xdr:colOff>
      <xdr:row>82</xdr:row>
      <xdr:rowOff>151791</xdr:rowOff>
    </xdr:to>
    <xdr:sp macro="" textlink="">
      <xdr:nvSpPr>
        <xdr:cNvPr id="216" name="円/楕円 215"/>
        <xdr:cNvSpPr/>
      </xdr:nvSpPr>
      <xdr:spPr>
        <a:xfrm>
          <a:off x="4064000" y="141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161968</xdr:rowOff>
    </xdr:from>
    <xdr:ext cx="736600" cy="259045"/>
    <xdr:sp macro="" textlink="">
      <xdr:nvSpPr>
        <xdr:cNvPr id="217" name="テキスト ボックス 216"/>
        <xdr:cNvSpPr txBox="1"/>
      </xdr:nvSpPr>
      <xdr:spPr>
        <a:xfrm>
          <a:off x="3733800" y="13877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189,322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1693</xdr:rowOff>
    </xdr:from>
    <xdr:to>
      <xdr:col>4</xdr:col>
      <xdr:colOff>533400</xdr:colOff>
      <xdr:row>82</xdr:row>
      <xdr:rowOff>103293</xdr:rowOff>
    </xdr:to>
    <xdr:sp macro="" textlink="">
      <xdr:nvSpPr>
        <xdr:cNvPr id="218" name="円/楕円 217"/>
        <xdr:cNvSpPr/>
      </xdr:nvSpPr>
      <xdr:spPr>
        <a:xfrm>
          <a:off x="3175000" y="140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113470</xdr:rowOff>
    </xdr:from>
    <xdr:ext cx="762000" cy="259045"/>
    <xdr:sp macro="" textlink="">
      <xdr:nvSpPr>
        <xdr:cNvPr id="219" name="テキスト ボックス 218"/>
        <xdr:cNvSpPr txBox="1"/>
      </xdr:nvSpPr>
      <xdr:spPr>
        <a:xfrm>
          <a:off x="2844800" y="1382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177,263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157305</xdr:rowOff>
    </xdr:from>
    <xdr:to>
      <xdr:col>3</xdr:col>
      <xdr:colOff>330200</xdr:colOff>
      <xdr:row>82</xdr:row>
      <xdr:rowOff>87455</xdr:rowOff>
    </xdr:to>
    <xdr:sp macro="" textlink="">
      <xdr:nvSpPr>
        <xdr:cNvPr id="220" name="円/楕円 219"/>
        <xdr:cNvSpPr/>
      </xdr:nvSpPr>
      <xdr:spPr>
        <a:xfrm>
          <a:off x="2286000" y="140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97632</xdr:rowOff>
    </xdr:from>
    <xdr:ext cx="762000" cy="259045"/>
    <xdr:sp macro="" textlink="">
      <xdr:nvSpPr>
        <xdr:cNvPr id="221" name="テキスト ボックス 220"/>
        <xdr:cNvSpPr txBox="1"/>
      </xdr:nvSpPr>
      <xdr:spPr>
        <a:xfrm>
          <a:off x="1955800" y="1381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162706</xdr:rowOff>
    </xdr:from>
    <xdr:to>
      <xdr:col>2</xdr:col>
      <xdr:colOff>127000</xdr:colOff>
      <xdr:row>82</xdr:row>
      <xdr:rowOff>92856</xdr:rowOff>
    </xdr:to>
    <xdr:sp macro="" textlink="">
      <xdr:nvSpPr>
        <xdr:cNvPr id="222" name="円/楕円 221"/>
        <xdr:cNvSpPr/>
      </xdr:nvSpPr>
      <xdr:spPr>
        <a:xfrm>
          <a:off x="1397000" y="140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103033</xdr:rowOff>
    </xdr:from>
    <xdr:ext cx="762000" cy="259045"/>
    <xdr:sp macro="" textlink="">
      <xdr:nvSpPr>
        <xdr:cNvPr id="223" name="テキスト ボックス 222"/>
        <xdr:cNvSpPr txBox="1"/>
      </xdr:nvSpPr>
      <xdr:spPr>
        <a:xfrm>
          <a:off x="1066800" y="138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年度の国の給与削減の際に、過去の定員管理等の独自施策をかんがみ、給与削減を見送ったため、平成</a:t>
          </a:r>
          <a:r>
            <a:rPr kumimoji="1" lang="en-US" altLang="ja-JP" sz="1300">
              <a:latin typeface="ＭＳ Ｐゴシック"/>
            </a:rPr>
            <a:t>24</a:t>
          </a:r>
          <a:r>
            <a:rPr kumimoji="1" lang="ja-JP" altLang="en-US" sz="1300">
              <a:latin typeface="ＭＳ Ｐゴシック"/>
            </a:rPr>
            <a:t>年度は</a:t>
          </a:r>
          <a:r>
            <a:rPr kumimoji="1" lang="en-US" altLang="ja-JP" sz="1300">
              <a:latin typeface="ＭＳ Ｐゴシック"/>
            </a:rPr>
            <a:t>100</a:t>
          </a:r>
          <a:r>
            <a:rPr kumimoji="1" lang="ja-JP" altLang="en-US" sz="1300">
              <a:latin typeface="ＭＳ Ｐゴシック"/>
            </a:rPr>
            <a:t>を超える数値となっていたが、国の給与削減措置が緩和されて、ラスパイレス指数はまた平均を下回る数値に戻っている。</a:t>
          </a:r>
        </a:p>
        <a:p>
          <a:r>
            <a:rPr kumimoji="1" lang="ja-JP" altLang="en-US" sz="1300">
              <a:latin typeface="ＭＳ Ｐゴシック"/>
            </a:rPr>
            <a:t>　現在は国の給与勧告に倣い、給与改定等を行っており、今後は平均は若干下回る水準が維持されるものと予想される。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162984</xdr:rowOff>
    </xdr:to>
    <xdr:cxnSp macro="">
      <xdr:nvCxnSpPr>
        <xdr:cNvPr id="257" name="直線コネクタ 256"/>
        <xdr:cNvCxnSpPr/>
      </xdr:nvCxnSpPr>
      <xdr:spPr>
        <a:xfrm>
          <a:off x="16179800" y="1446826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66463</xdr:rowOff>
    </xdr:to>
    <xdr:cxnSp macro="">
      <xdr:nvCxnSpPr>
        <xdr:cNvPr id="260" name="直線コネクタ 259"/>
        <xdr:cNvCxnSpPr/>
      </xdr:nvCxnSpPr>
      <xdr:spPr>
        <a:xfrm>
          <a:off x="15290800" y="144602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61" name="フローチャート : 判断 260"/>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2" name="テキスト ボックス 261"/>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84</xdr:row>
      <xdr:rowOff>58420</xdr:rowOff>
    </xdr:to>
    <xdr:cxnSp macro="">
      <xdr:nvCxnSpPr>
        <xdr:cNvPr id="263" name="直線コネクタ 262"/>
        <xdr:cNvCxnSpPr/>
      </xdr:nvCxnSpPr>
      <xdr:spPr>
        <a:xfrm>
          <a:off x="14401800" y="144119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4" name="フローチャート : 判断 263"/>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5" name="テキスト ボックス 264"/>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10161</xdr:rowOff>
    </xdr:from>
    <xdr:to>
      <xdr:col>21</xdr:col>
      <xdr:colOff>0</xdr:colOff>
      <xdr:row>87</xdr:row>
      <xdr:rowOff>147320</xdr:rowOff>
    </xdr:to>
    <xdr:cxnSp macro="">
      <xdr:nvCxnSpPr>
        <xdr:cNvPr id="266" name="直線コネクタ 265"/>
        <xdr:cNvCxnSpPr/>
      </xdr:nvCxnSpPr>
      <xdr:spPr>
        <a:xfrm flipV="1">
          <a:off x="13512800" y="144119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7" name="フローチャート : 判断 266"/>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8" name="テキスト ボックス 267"/>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9" name="フローチャート : 判断 268"/>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70" name="テキスト ボックス 269"/>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6" name="円/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128711</xdr:rowOff>
    </xdr:from>
    <xdr:ext cx="762000" cy="259045"/>
    <xdr:sp macro="" textlink="">
      <xdr:nvSpPr>
        <xdr:cNvPr id="277"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8" name="円/楕円 277"/>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79" name="テキスト ボックス 278"/>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80" name="円/楕円 279"/>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81" name="テキスト ボックス 280"/>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130811</xdr:rowOff>
    </xdr:from>
    <xdr:to>
      <xdr:col>21</xdr:col>
      <xdr:colOff>50800</xdr:colOff>
      <xdr:row>84</xdr:row>
      <xdr:rowOff>60961</xdr:rowOff>
    </xdr:to>
    <xdr:sp macro="" textlink="">
      <xdr:nvSpPr>
        <xdr:cNvPr id="282" name="円/楕円 281"/>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83" name="テキスト ボックス 282"/>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84" name="円/楕円 283"/>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85" name="テキスト ボックス 284"/>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職員の定員については、平成</a:t>
          </a:r>
          <a:r>
            <a:rPr kumimoji="1" lang="en-US" altLang="ja-JP" sz="1300">
              <a:latin typeface="ＭＳ Ｐゴシック"/>
            </a:rPr>
            <a:t>24</a:t>
          </a:r>
          <a:r>
            <a:rPr kumimoji="1" lang="ja-JP" altLang="en-US" sz="1300">
              <a:latin typeface="ＭＳ Ｐゴシック"/>
            </a:rPr>
            <a:t>年度からほぼ横ばいの水準を保っている。</a:t>
          </a:r>
        </a:p>
        <a:p>
          <a:r>
            <a:rPr kumimoji="1" lang="ja-JP" altLang="en-US" sz="1300">
              <a:latin typeface="ＭＳ Ｐゴシック"/>
            </a:rPr>
            <a:t>　現在の職員定員は町の行政サービスを維持していくうえで、最低限を確保しているという認識であるが、地方創生関連等、業務量は増加傾向にあるため、安定した採用を継続し、職員の資質向上にも注力しなければならない。</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125010</xdr:rowOff>
    </xdr:from>
    <xdr:to>
      <xdr:col>24</xdr:col>
      <xdr:colOff>558800</xdr:colOff>
      <xdr:row>62</xdr:row>
      <xdr:rowOff>2625</xdr:rowOff>
    </xdr:to>
    <xdr:cxnSp macro="">
      <xdr:nvCxnSpPr>
        <xdr:cNvPr id="320" name="直線コネクタ 319"/>
        <xdr:cNvCxnSpPr/>
      </xdr:nvCxnSpPr>
      <xdr:spPr>
        <a:xfrm>
          <a:off x="16179800" y="10583460"/>
          <a:ext cx="8382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106511</xdr:rowOff>
    </xdr:from>
    <xdr:to>
      <xdr:col>23</xdr:col>
      <xdr:colOff>406400</xdr:colOff>
      <xdr:row>61</xdr:row>
      <xdr:rowOff>125010</xdr:rowOff>
    </xdr:to>
    <xdr:cxnSp macro="">
      <xdr:nvCxnSpPr>
        <xdr:cNvPr id="323" name="直線コネクタ 322"/>
        <xdr:cNvCxnSpPr/>
      </xdr:nvCxnSpPr>
      <xdr:spPr>
        <a:xfrm>
          <a:off x="15290800" y="10564961"/>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123148</xdr:rowOff>
    </xdr:from>
    <xdr:to>
      <xdr:col>23</xdr:col>
      <xdr:colOff>457200</xdr:colOff>
      <xdr:row>63</xdr:row>
      <xdr:rowOff>53298</xdr:rowOff>
    </xdr:to>
    <xdr:sp macro="" textlink="">
      <xdr:nvSpPr>
        <xdr:cNvPr id="324" name="フローチャート : 判断 323"/>
        <xdr:cNvSpPr/>
      </xdr:nvSpPr>
      <xdr:spPr>
        <a:xfrm>
          <a:off x="16129000" y="107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38075</xdr:rowOff>
    </xdr:from>
    <xdr:ext cx="736600" cy="259045"/>
    <xdr:sp macro="" textlink="">
      <xdr:nvSpPr>
        <xdr:cNvPr id="325" name="テキスト ボックス 324"/>
        <xdr:cNvSpPr txBox="1"/>
      </xdr:nvSpPr>
      <xdr:spPr>
        <a:xfrm>
          <a:off x="15798800" y="1083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106511</xdr:rowOff>
    </xdr:from>
    <xdr:to>
      <xdr:col>22</xdr:col>
      <xdr:colOff>203200</xdr:colOff>
      <xdr:row>61</xdr:row>
      <xdr:rowOff>152357</xdr:rowOff>
    </xdr:to>
    <xdr:cxnSp macro="">
      <xdr:nvCxnSpPr>
        <xdr:cNvPr id="326" name="直線コネクタ 325"/>
        <xdr:cNvCxnSpPr/>
      </xdr:nvCxnSpPr>
      <xdr:spPr>
        <a:xfrm flipV="1">
          <a:off x="14401800" y="10564961"/>
          <a:ext cx="889000" cy="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156125</xdr:rowOff>
    </xdr:from>
    <xdr:to>
      <xdr:col>22</xdr:col>
      <xdr:colOff>254000</xdr:colOff>
      <xdr:row>63</xdr:row>
      <xdr:rowOff>86275</xdr:rowOff>
    </xdr:to>
    <xdr:sp macro="" textlink="">
      <xdr:nvSpPr>
        <xdr:cNvPr id="327" name="フローチャート : 判断 326"/>
        <xdr:cNvSpPr/>
      </xdr:nvSpPr>
      <xdr:spPr>
        <a:xfrm>
          <a:off x="15240000" y="1078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71052</xdr:rowOff>
    </xdr:from>
    <xdr:ext cx="762000" cy="259045"/>
    <xdr:sp macro="" textlink="">
      <xdr:nvSpPr>
        <xdr:cNvPr id="328" name="テキスト ボックス 327"/>
        <xdr:cNvSpPr txBox="1"/>
      </xdr:nvSpPr>
      <xdr:spPr>
        <a:xfrm>
          <a:off x="14909800" y="1087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151554</xdr:rowOff>
    </xdr:from>
    <xdr:to>
      <xdr:col>21</xdr:col>
      <xdr:colOff>0</xdr:colOff>
      <xdr:row>61</xdr:row>
      <xdr:rowOff>152357</xdr:rowOff>
    </xdr:to>
    <xdr:cxnSp macro="">
      <xdr:nvCxnSpPr>
        <xdr:cNvPr id="329" name="直線コネクタ 328"/>
        <xdr:cNvCxnSpPr/>
      </xdr:nvCxnSpPr>
      <xdr:spPr>
        <a:xfrm>
          <a:off x="13512800" y="10610004"/>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118321</xdr:rowOff>
    </xdr:from>
    <xdr:to>
      <xdr:col>21</xdr:col>
      <xdr:colOff>50800</xdr:colOff>
      <xdr:row>63</xdr:row>
      <xdr:rowOff>48471</xdr:rowOff>
    </xdr:to>
    <xdr:sp macro="" textlink="">
      <xdr:nvSpPr>
        <xdr:cNvPr id="330" name="フローチャート : 判断 329"/>
        <xdr:cNvSpPr/>
      </xdr:nvSpPr>
      <xdr:spPr>
        <a:xfrm>
          <a:off x="14351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33248</xdr:rowOff>
    </xdr:from>
    <xdr:ext cx="762000" cy="259045"/>
    <xdr:sp macro="" textlink="">
      <xdr:nvSpPr>
        <xdr:cNvPr id="331" name="テキスト ボックス 330"/>
        <xdr:cNvSpPr txBox="1"/>
      </xdr:nvSpPr>
      <xdr:spPr>
        <a:xfrm>
          <a:off x="14020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107866</xdr:rowOff>
    </xdr:from>
    <xdr:to>
      <xdr:col>19</xdr:col>
      <xdr:colOff>533400</xdr:colOff>
      <xdr:row>63</xdr:row>
      <xdr:rowOff>38016</xdr:rowOff>
    </xdr:to>
    <xdr:sp macro="" textlink="">
      <xdr:nvSpPr>
        <xdr:cNvPr id="332" name="フローチャート : 判断 331"/>
        <xdr:cNvSpPr/>
      </xdr:nvSpPr>
      <xdr:spPr>
        <a:xfrm>
          <a:off x="13462000" y="1073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22793</xdr:rowOff>
    </xdr:from>
    <xdr:ext cx="762000" cy="259045"/>
    <xdr:sp macro="" textlink="">
      <xdr:nvSpPr>
        <xdr:cNvPr id="333" name="テキスト ボックス 332"/>
        <xdr:cNvSpPr txBox="1"/>
      </xdr:nvSpPr>
      <xdr:spPr>
        <a:xfrm>
          <a:off x="13131800" y="108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123275</xdr:rowOff>
    </xdr:from>
    <xdr:to>
      <xdr:col>24</xdr:col>
      <xdr:colOff>609600</xdr:colOff>
      <xdr:row>62</xdr:row>
      <xdr:rowOff>53425</xdr:rowOff>
    </xdr:to>
    <xdr:sp macro="" textlink="">
      <xdr:nvSpPr>
        <xdr:cNvPr id="339" name="円/楕円 338"/>
        <xdr:cNvSpPr/>
      </xdr:nvSpPr>
      <xdr:spPr>
        <a:xfrm>
          <a:off x="16967200" y="105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139802</xdr:rowOff>
    </xdr:from>
    <xdr:ext cx="762000" cy="259045"/>
    <xdr:sp macro="" textlink="">
      <xdr:nvSpPr>
        <xdr:cNvPr id="340" name="定員管理の状況該当値テキスト"/>
        <xdr:cNvSpPr txBox="1"/>
      </xdr:nvSpPr>
      <xdr:spPr>
        <a:xfrm>
          <a:off x="17106900" y="1042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74210</xdr:rowOff>
    </xdr:from>
    <xdr:to>
      <xdr:col>23</xdr:col>
      <xdr:colOff>457200</xdr:colOff>
      <xdr:row>62</xdr:row>
      <xdr:rowOff>4360</xdr:rowOff>
    </xdr:to>
    <xdr:sp macro="" textlink="">
      <xdr:nvSpPr>
        <xdr:cNvPr id="341" name="円/楕円 340"/>
        <xdr:cNvSpPr/>
      </xdr:nvSpPr>
      <xdr:spPr>
        <a:xfrm>
          <a:off x="16129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14537</xdr:rowOff>
    </xdr:from>
    <xdr:ext cx="736600" cy="259045"/>
    <xdr:sp macro="" textlink="">
      <xdr:nvSpPr>
        <xdr:cNvPr id="342" name="テキスト ボックス 341"/>
        <xdr:cNvSpPr txBox="1"/>
      </xdr:nvSpPr>
      <xdr:spPr>
        <a:xfrm>
          <a:off x="15798800" y="1030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55711</xdr:rowOff>
    </xdr:from>
    <xdr:to>
      <xdr:col>22</xdr:col>
      <xdr:colOff>254000</xdr:colOff>
      <xdr:row>61</xdr:row>
      <xdr:rowOff>157311</xdr:rowOff>
    </xdr:to>
    <xdr:sp macro="" textlink="">
      <xdr:nvSpPr>
        <xdr:cNvPr id="343" name="円/楕円 342"/>
        <xdr:cNvSpPr/>
      </xdr:nvSpPr>
      <xdr:spPr>
        <a:xfrm>
          <a:off x="15240000" y="10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167488</xdr:rowOff>
    </xdr:from>
    <xdr:ext cx="762000" cy="259045"/>
    <xdr:sp macro="" textlink="">
      <xdr:nvSpPr>
        <xdr:cNvPr id="344" name="テキスト ボックス 343"/>
        <xdr:cNvSpPr txBox="1"/>
      </xdr:nvSpPr>
      <xdr:spPr>
        <a:xfrm>
          <a:off x="14909800" y="1028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101557</xdr:rowOff>
    </xdr:from>
    <xdr:to>
      <xdr:col>21</xdr:col>
      <xdr:colOff>50800</xdr:colOff>
      <xdr:row>62</xdr:row>
      <xdr:rowOff>31707</xdr:rowOff>
    </xdr:to>
    <xdr:sp macro="" textlink="">
      <xdr:nvSpPr>
        <xdr:cNvPr id="345" name="円/楕円 344"/>
        <xdr:cNvSpPr/>
      </xdr:nvSpPr>
      <xdr:spPr>
        <a:xfrm>
          <a:off x="14351000" y="105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41884</xdr:rowOff>
    </xdr:from>
    <xdr:ext cx="762000" cy="259045"/>
    <xdr:sp macro="" textlink="">
      <xdr:nvSpPr>
        <xdr:cNvPr id="346" name="テキスト ボックス 345"/>
        <xdr:cNvSpPr txBox="1"/>
      </xdr:nvSpPr>
      <xdr:spPr>
        <a:xfrm>
          <a:off x="14020800" y="103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100754</xdr:rowOff>
    </xdr:from>
    <xdr:to>
      <xdr:col>19</xdr:col>
      <xdr:colOff>533400</xdr:colOff>
      <xdr:row>62</xdr:row>
      <xdr:rowOff>30904</xdr:rowOff>
    </xdr:to>
    <xdr:sp macro="" textlink="">
      <xdr:nvSpPr>
        <xdr:cNvPr id="347" name="円/楕円 346"/>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41081</xdr:rowOff>
    </xdr:from>
    <xdr:ext cx="762000" cy="259045"/>
    <xdr:sp macro="" textlink="">
      <xdr:nvSpPr>
        <xdr:cNvPr id="348" name="テキスト ボックス 347"/>
        <xdr:cNvSpPr txBox="1"/>
      </xdr:nvSpPr>
      <xdr:spPr>
        <a:xfrm>
          <a:off x="13131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行財政改革大綱に基づく起債の抑制と計画的な元利償還により、年々実質公債費率を減らすことができている。</a:t>
          </a:r>
        </a:p>
        <a:p>
          <a:r>
            <a:rPr kumimoji="1" lang="ja-JP" altLang="en-US" sz="1300">
              <a:latin typeface="ＭＳ Ｐゴシック"/>
            </a:rPr>
            <a:t>　しかし、平成</a:t>
          </a:r>
          <a:r>
            <a:rPr kumimoji="1" lang="en-US" altLang="ja-JP" sz="1300">
              <a:latin typeface="ＭＳ Ｐゴシック"/>
            </a:rPr>
            <a:t>25</a:t>
          </a:r>
          <a:r>
            <a:rPr kumimoji="1" lang="ja-JP" altLang="en-US" sz="1300">
              <a:latin typeface="ＭＳ Ｐゴシック"/>
            </a:rPr>
            <a:t>年度までに実施された下水道事業による起債と平成</a:t>
          </a:r>
          <a:r>
            <a:rPr kumimoji="1" lang="en-US" altLang="ja-JP" sz="1300">
              <a:latin typeface="ＭＳ Ｐゴシック"/>
            </a:rPr>
            <a:t>22</a:t>
          </a:r>
          <a:r>
            <a:rPr kumimoji="1" lang="ja-JP" altLang="en-US" sz="1300">
              <a:latin typeface="ＭＳ Ｐゴシック"/>
            </a:rPr>
            <a:t>年度から活用をしている過疎対策事業債の借入額の増加により、平成</a:t>
          </a:r>
          <a:r>
            <a:rPr kumimoji="1" lang="en-US" altLang="ja-JP" sz="1300">
              <a:latin typeface="ＭＳ Ｐゴシック"/>
            </a:rPr>
            <a:t>28</a:t>
          </a:r>
          <a:r>
            <a:rPr kumimoji="1" lang="ja-JP" altLang="en-US" sz="1300">
              <a:latin typeface="ＭＳ Ｐゴシック"/>
            </a:rPr>
            <a:t>年度以降から元利償還金や準元利償還金の増が見込まれており、将来的には数値の上昇が懸念される。</a:t>
          </a:r>
        </a:p>
        <a:p>
          <a:r>
            <a:rPr kumimoji="1" lang="ja-JP" altLang="en-US" sz="1300">
              <a:latin typeface="ＭＳ Ｐゴシック"/>
            </a:rPr>
            <a:t>　償還と借入のバランスを取りながら、適正な起債の管理を行っていく。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148696</xdr:rowOff>
    </xdr:from>
    <xdr:to>
      <xdr:col>24</xdr:col>
      <xdr:colOff>558800</xdr:colOff>
      <xdr:row>38</xdr:row>
      <xdr:rowOff>7408</xdr:rowOff>
    </xdr:to>
    <xdr:cxnSp macro="">
      <xdr:nvCxnSpPr>
        <xdr:cNvPr id="386" name="直線コネクタ 385"/>
        <xdr:cNvCxnSpPr/>
      </xdr:nvCxnSpPr>
      <xdr:spPr>
        <a:xfrm flipV="1">
          <a:off x="16179800" y="6492346"/>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7408</xdr:rowOff>
    </xdr:from>
    <xdr:to>
      <xdr:col>23</xdr:col>
      <xdr:colOff>406400</xdr:colOff>
      <xdr:row>39</xdr:row>
      <xdr:rowOff>16933</xdr:rowOff>
    </xdr:to>
    <xdr:cxnSp macro="">
      <xdr:nvCxnSpPr>
        <xdr:cNvPr id="389" name="直線コネクタ 388"/>
        <xdr:cNvCxnSpPr/>
      </xdr:nvCxnSpPr>
      <xdr:spPr>
        <a:xfrm flipV="1">
          <a:off x="15290800" y="652250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90" name="フローチャート : 判断 389"/>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122360</xdr:rowOff>
    </xdr:from>
    <xdr:ext cx="736600" cy="259045"/>
    <xdr:sp macro="" textlink="">
      <xdr:nvSpPr>
        <xdr:cNvPr id="391" name="テキスト ボックス 390"/>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16933</xdr:rowOff>
    </xdr:from>
    <xdr:to>
      <xdr:col>22</xdr:col>
      <xdr:colOff>203200</xdr:colOff>
      <xdr:row>40</xdr:row>
      <xdr:rowOff>96838</xdr:rowOff>
    </xdr:to>
    <xdr:cxnSp macro="">
      <xdr:nvCxnSpPr>
        <xdr:cNvPr id="392" name="直線コネクタ 391"/>
        <xdr:cNvCxnSpPr/>
      </xdr:nvCxnSpPr>
      <xdr:spPr>
        <a:xfrm flipV="1">
          <a:off x="14401800" y="6703483"/>
          <a:ext cx="889000" cy="25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86254</xdr:rowOff>
    </xdr:from>
    <xdr:to>
      <xdr:col>22</xdr:col>
      <xdr:colOff>254000</xdr:colOff>
      <xdr:row>41</xdr:row>
      <xdr:rowOff>16404</xdr:rowOff>
    </xdr:to>
    <xdr:sp macro="" textlink="">
      <xdr:nvSpPr>
        <xdr:cNvPr id="393" name="フローチャート : 判断 392"/>
        <xdr:cNvSpPr/>
      </xdr:nvSpPr>
      <xdr:spPr>
        <a:xfrm>
          <a:off x="15240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1181</xdr:rowOff>
    </xdr:from>
    <xdr:ext cx="762000" cy="259045"/>
    <xdr:sp macro="" textlink="">
      <xdr:nvSpPr>
        <xdr:cNvPr id="394" name="テキスト ボックス 393"/>
        <xdr:cNvSpPr txBox="1"/>
      </xdr:nvSpPr>
      <xdr:spPr>
        <a:xfrm>
          <a:off x="14909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41</xdr:row>
      <xdr:rowOff>116417</xdr:rowOff>
    </xdr:to>
    <xdr:cxnSp macro="">
      <xdr:nvCxnSpPr>
        <xdr:cNvPr id="395" name="直線コネクタ 394"/>
        <xdr:cNvCxnSpPr/>
      </xdr:nvCxnSpPr>
      <xdr:spPr>
        <a:xfrm flipV="1">
          <a:off x="13512800" y="6954838"/>
          <a:ext cx="8890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6" name="フローチャート : 判断 395"/>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97" name="テキスト ボックス 396"/>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398" name="フローチャート : 判断 397"/>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xdr:rowOff>
    </xdr:from>
    <xdr:ext cx="762000" cy="259045"/>
    <xdr:sp macro="" textlink="">
      <xdr:nvSpPr>
        <xdr:cNvPr id="399" name="テキスト ボックス 398"/>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97896</xdr:rowOff>
    </xdr:from>
    <xdr:to>
      <xdr:col>24</xdr:col>
      <xdr:colOff>609600</xdr:colOff>
      <xdr:row>38</xdr:row>
      <xdr:rowOff>28046</xdr:rowOff>
    </xdr:to>
    <xdr:sp macro="" textlink="">
      <xdr:nvSpPr>
        <xdr:cNvPr id="405" name="円/楕円 404"/>
        <xdr:cNvSpPr/>
      </xdr:nvSpPr>
      <xdr:spPr>
        <a:xfrm>
          <a:off x="169672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114423</xdr:rowOff>
    </xdr:from>
    <xdr:ext cx="762000" cy="259045"/>
    <xdr:sp macro="" textlink="">
      <xdr:nvSpPr>
        <xdr:cNvPr id="406" name="公債費負担の状況該当値テキスト"/>
        <xdr:cNvSpPr txBox="1"/>
      </xdr:nvSpPr>
      <xdr:spPr>
        <a:xfrm>
          <a:off x="17106900" y="628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128058</xdr:rowOff>
    </xdr:from>
    <xdr:to>
      <xdr:col>23</xdr:col>
      <xdr:colOff>457200</xdr:colOff>
      <xdr:row>38</xdr:row>
      <xdr:rowOff>58209</xdr:rowOff>
    </xdr:to>
    <xdr:sp macro="" textlink="">
      <xdr:nvSpPr>
        <xdr:cNvPr id="407" name="円/楕円 406"/>
        <xdr:cNvSpPr/>
      </xdr:nvSpPr>
      <xdr:spPr>
        <a:xfrm>
          <a:off x="16129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68385</xdr:rowOff>
    </xdr:from>
    <xdr:ext cx="736600" cy="259045"/>
    <xdr:sp macro="" textlink="">
      <xdr:nvSpPr>
        <xdr:cNvPr id="408" name="テキスト ボックス 407"/>
        <xdr:cNvSpPr txBox="1"/>
      </xdr:nvSpPr>
      <xdr:spPr>
        <a:xfrm>
          <a:off x="15798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137583</xdr:rowOff>
    </xdr:from>
    <xdr:to>
      <xdr:col>22</xdr:col>
      <xdr:colOff>254000</xdr:colOff>
      <xdr:row>39</xdr:row>
      <xdr:rowOff>67733</xdr:rowOff>
    </xdr:to>
    <xdr:sp macro="" textlink="">
      <xdr:nvSpPr>
        <xdr:cNvPr id="409" name="円/楕円 408"/>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77910</xdr:rowOff>
    </xdr:from>
    <xdr:ext cx="762000" cy="259045"/>
    <xdr:sp macro="" textlink="">
      <xdr:nvSpPr>
        <xdr:cNvPr id="410" name="テキスト ボックス 409"/>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11" name="円/楕円 410"/>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412" name="テキスト ボックス 411"/>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13" name="円/楕円 412"/>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5944</xdr:rowOff>
    </xdr:from>
    <xdr:ext cx="762000" cy="259045"/>
    <xdr:sp macro="" textlink="">
      <xdr:nvSpPr>
        <xdr:cNvPr id="414" name="テキスト ボックス 413"/>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26</a:t>
          </a:r>
          <a:r>
            <a:rPr kumimoji="1" lang="ja-JP" altLang="en-US" sz="1300">
              <a:latin typeface="ＭＳ Ｐゴシック"/>
            </a:rPr>
            <a:t>年度に将来負担比率は</a:t>
          </a:r>
          <a:r>
            <a:rPr kumimoji="1" lang="en-US" altLang="ja-JP" sz="1300">
              <a:latin typeface="ＭＳ Ｐゴシック"/>
            </a:rPr>
            <a:t>0</a:t>
          </a:r>
          <a:r>
            <a:rPr kumimoji="1" lang="ja-JP" altLang="en-US" sz="1300">
              <a:latin typeface="ＭＳ Ｐゴシック"/>
            </a:rPr>
            <a:t>となり、継続して</a:t>
          </a:r>
          <a:r>
            <a:rPr kumimoji="1" lang="en-US" altLang="ja-JP" sz="1300">
              <a:latin typeface="ＭＳ Ｐゴシック"/>
            </a:rPr>
            <a:t>0</a:t>
          </a:r>
          <a:r>
            <a:rPr kumimoji="1" lang="ja-JP" altLang="en-US" sz="1300">
              <a:latin typeface="ＭＳ Ｐゴシック"/>
            </a:rPr>
            <a:t>が維持できている。基金の増加や過疎対策事業債の活用による基準財政需要額公債費の増加が主な要因となっている。</a:t>
          </a:r>
        </a:p>
        <a:p>
          <a:r>
            <a:rPr kumimoji="1" lang="ja-JP" altLang="en-US" sz="1300">
              <a:latin typeface="ＭＳ Ｐゴシック"/>
            </a:rPr>
            <a:t>　今後も大規模ハード事業等の実施に際しては、町の財源余力を加味し、後世への負担が大きくならないように、有利な財源を確保し、健全な財政運営に努める。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58522</xdr:rowOff>
    </xdr:from>
    <xdr:to>
      <xdr:col>21</xdr:col>
      <xdr:colOff>0</xdr:colOff>
      <xdr:row>16</xdr:row>
      <xdr:rowOff>23520</xdr:rowOff>
    </xdr:to>
    <xdr:cxnSp macro="">
      <xdr:nvCxnSpPr>
        <xdr:cNvPr id="446" name="直線コネクタ 445"/>
        <xdr:cNvCxnSpPr/>
      </xdr:nvCxnSpPr>
      <xdr:spPr>
        <a:xfrm flipV="1">
          <a:off x="13512800" y="2458822"/>
          <a:ext cx="889000" cy="30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7"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49" name="フローチャート : 判断 44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50" name="テキスト ボックス 44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51" name="フローチャート : 判断 45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52" name="テキスト ボックス 45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53" name="フローチャート : 判断 45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54" name="テキスト ボックス 45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55016</xdr:rowOff>
    </xdr:from>
    <xdr:to>
      <xdr:col>19</xdr:col>
      <xdr:colOff>533400</xdr:colOff>
      <xdr:row>14</xdr:row>
      <xdr:rowOff>156616</xdr:rowOff>
    </xdr:to>
    <xdr:sp macro="" textlink="">
      <xdr:nvSpPr>
        <xdr:cNvPr id="455" name="フローチャート : 判断 454"/>
        <xdr:cNvSpPr/>
      </xdr:nvSpPr>
      <xdr:spPr>
        <a:xfrm>
          <a:off x="13462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166793</xdr:rowOff>
    </xdr:from>
    <xdr:ext cx="762000" cy="259045"/>
    <xdr:sp macro="" textlink="">
      <xdr:nvSpPr>
        <xdr:cNvPr id="456" name="テキスト ボックス 455"/>
        <xdr:cNvSpPr txBox="1"/>
      </xdr:nvSpPr>
      <xdr:spPr>
        <a:xfrm>
          <a:off x="13131800" y="222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7722</xdr:rowOff>
    </xdr:from>
    <xdr:to>
      <xdr:col>21</xdr:col>
      <xdr:colOff>50800</xdr:colOff>
      <xdr:row>14</xdr:row>
      <xdr:rowOff>109322</xdr:rowOff>
    </xdr:to>
    <xdr:sp macro="" textlink="">
      <xdr:nvSpPr>
        <xdr:cNvPr id="462" name="円/楕円 461"/>
        <xdr:cNvSpPr/>
      </xdr:nvSpPr>
      <xdr:spPr>
        <a:xfrm>
          <a:off x="14351000" y="24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94099</xdr:rowOff>
    </xdr:from>
    <xdr:ext cx="762000" cy="259045"/>
    <xdr:sp macro="" textlink="">
      <xdr:nvSpPr>
        <xdr:cNvPr id="463" name="テキスト ボックス 462"/>
        <xdr:cNvSpPr txBox="1"/>
      </xdr:nvSpPr>
      <xdr:spPr>
        <a:xfrm>
          <a:off x="14020800" y="249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144170</xdr:rowOff>
    </xdr:from>
    <xdr:to>
      <xdr:col>19</xdr:col>
      <xdr:colOff>533400</xdr:colOff>
      <xdr:row>16</xdr:row>
      <xdr:rowOff>74320</xdr:rowOff>
    </xdr:to>
    <xdr:sp macro="" textlink="">
      <xdr:nvSpPr>
        <xdr:cNvPr id="464" name="円/楕円 463"/>
        <xdr:cNvSpPr/>
      </xdr:nvSpPr>
      <xdr:spPr>
        <a:xfrm>
          <a:off x="13462000" y="2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59097</xdr:rowOff>
    </xdr:from>
    <xdr:ext cx="762000" cy="259045"/>
    <xdr:sp macro="" textlink="">
      <xdr:nvSpPr>
        <xdr:cNvPr id="465" name="テキスト ボックス 464"/>
        <xdr:cNvSpPr txBox="1"/>
      </xdr:nvSpPr>
      <xdr:spPr>
        <a:xfrm>
          <a:off x="13131800" y="280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共済費等の増加により、昨年度から約１％増加している。職員の変動は少なく、人件費の大きな増減はない見込である。計画的な採用を行い、適正な定員管理を行うよう努める。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85090</xdr:rowOff>
    </xdr:to>
    <xdr:cxnSp macro="">
      <xdr:nvCxnSpPr>
        <xdr:cNvPr id="66" name="直線コネクタ 65"/>
        <xdr:cNvCxnSpPr/>
      </xdr:nvCxnSpPr>
      <xdr:spPr>
        <a:xfrm>
          <a:off x="3987800" y="59791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54610</xdr:rowOff>
    </xdr:to>
    <xdr:cxnSp macro="">
      <xdr:nvCxnSpPr>
        <xdr:cNvPr id="69" name="直線コネクタ 68"/>
        <xdr:cNvCxnSpPr/>
      </xdr:nvCxnSpPr>
      <xdr:spPr>
        <a:xfrm flipV="1">
          <a:off x="3098800" y="5979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62230</xdr:rowOff>
    </xdr:to>
    <xdr:cxnSp macro="">
      <xdr:nvCxnSpPr>
        <xdr:cNvPr id="72" name="直線コネクタ 71"/>
        <xdr:cNvCxnSpPr/>
      </xdr:nvCxnSpPr>
      <xdr:spPr>
        <a:xfrm flipV="1">
          <a:off x="2209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146050</xdr:rowOff>
    </xdr:to>
    <xdr:cxnSp macro="">
      <xdr:nvCxnSpPr>
        <xdr:cNvPr id="75" name="直線コネクタ 74"/>
        <xdr:cNvCxnSpPr/>
      </xdr:nvCxnSpPr>
      <xdr:spPr>
        <a:xfrm flipV="1">
          <a:off x="1320800" y="6062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5" name="円/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7" name="円/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xdr:rowOff>
    </xdr:from>
    <xdr:to>
      <xdr:col>4</xdr:col>
      <xdr:colOff>396875</xdr:colOff>
      <xdr:row>35</xdr:row>
      <xdr:rowOff>105410</xdr:rowOff>
    </xdr:to>
    <xdr:sp macro="" textlink="">
      <xdr:nvSpPr>
        <xdr:cNvPr id="89" name="円/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3" name="円/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昨年度から比べて１</a:t>
          </a:r>
          <a:r>
            <a:rPr kumimoji="1" lang="en-US" altLang="ja-JP" sz="1300">
              <a:latin typeface="ＭＳ Ｐゴシック"/>
            </a:rPr>
            <a:t>.4</a:t>
          </a:r>
          <a:r>
            <a:rPr kumimoji="1" lang="ja-JP" altLang="en-US" sz="1300">
              <a:latin typeface="ＭＳ Ｐゴシック"/>
            </a:rPr>
            <a:t>％増加している。物件費全体は地方創生関連の事業増により増加しているものの経常費用は抑えることができている。</a:t>
          </a:r>
        </a:p>
        <a:p>
          <a:r>
            <a:rPr kumimoji="1" lang="ja-JP" altLang="en-US" sz="1300">
              <a:latin typeface="ＭＳ Ｐゴシック"/>
            </a:rPr>
            <a:t>　今後も経費削減に努め、良好な数値を維持できるように努める。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106426</xdr:rowOff>
    </xdr:from>
    <xdr:to>
      <xdr:col>24</xdr:col>
      <xdr:colOff>31750</xdr:colOff>
      <xdr:row>15</xdr:row>
      <xdr:rowOff>170434</xdr:rowOff>
    </xdr:to>
    <xdr:cxnSp macro="">
      <xdr:nvCxnSpPr>
        <xdr:cNvPr id="124" name="直線コネクタ 123"/>
        <xdr:cNvCxnSpPr/>
      </xdr:nvCxnSpPr>
      <xdr:spPr>
        <a:xfrm>
          <a:off x="15671800" y="26781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106426</xdr:rowOff>
    </xdr:from>
    <xdr:to>
      <xdr:col>22</xdr:col>
      <xdr:colOff>565150</xdr:colOff>
      <xdr:row>15</xdr:row>
      <xdr:rowOff>165862</xdr:rowOff>
    </xdr:to>
    <xdr:cxnSp macro="">
      <xdr:nvCxnSpPr>
        <xdr:cNvPr id="127" name="直線コネクタ 126"/>
        <xdr:cNvCxnSpPr/>
      </xdr:nvCxnSpPr>
      <xdr:spPr>
        <a:xfrm flipV="1">
          <a:off x="14782800" y="26781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89916</xdr:rowOff>
    </xdr:from>
    <xdr:to>
      <xdr:col>22</xdr:col>
      <xdr:colOff>615950</xdr:colOff>
      <xdr:row>17</xdr:row>
      <xdr:rowOff>20066</xdr:rowOff>
    </xdr:to>
    <xdr:sp macro="" textlink="">
      <xdr:nvSpPr>
        <xdr:cNvPr id="128" name="フローチャート : 判断 127"/>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4843</xdr:rowOff>
    </xdr:from>
    <xdr:ext cx="736600" cy="259045"/>
    <xdr:sp macro="" textlink="">
      <xdr:nvSpPr>
        <xdr:cNvPr id="129" name="テキスト ボックス 128"/>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15</xdr:row>
      <xdr:rowOff>165862</xdr:rowOff>
    </xdr:to>
    <xdr:cxnSp macro="">
      <xdr:nvCxnSpPr>
        <xdr:cNvPr id="130" name="直線コネクタ 129"/>
        <xdr:cNvCxnSpPr/>
      </xdr:nvCxnSpPr>
      <xdr:spPr>
        <a:xfrm>
          <a:off x="13893800" y="2701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85344</xdr:rowOff>
    </xdr:from>
    <xdr:to>
      <xdr:col>21</xdr:col>
      <xdr:colOff>412750</xdr:colOff>
      <xdr:row>17</xdr:row>
      <xdr:rowOff>15494</xdr:rowOff>
    </xdr:to>
    <xdr:sp macro="" textlink="">
      <xdr:nvSpPr>
        <xdr:cNvPr id="131" name="フローチャート : 判断 130"/>
        <xdr:cNvSpPr/>
      </xdr:nvSpPr>
      <xdr:spPr>
        <a:xfrm>
          <a:off x="14732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271</xdr:rowOff>
    </xdr:from>
    <xdr:ext cx="762000" cy="259045"/>
    <xdr:sp macro="" textlink="">
      <xdr:nvSpPr>
        <xdr:cNvPr id="132" name="テキスト ボックス 131"/>
        <xdr:cNvSpPr txBox="1"/>
      </xdr:nvSpPr>
      <xdr:spPr>
        <a:xfrm>
          <a:off x="14401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78994</xdr:rowOff>
    </xdr:from>
    <xdr:to>
      <xdr:col>20</xdr:col>
      <xdr:colOff>158750</xdr:colOff>
      <xdr:row>15</xdr:row>
      <xdr:rowOff>129286</xdr:rowOff>
    </xdr:to>
    <xdr:cxnSp macro="">
      <xdr:nvCxnSpPr>
        <xdr:cNvPr id="133" name="直線コネクタ 132"/>
        <xdr:cNvCxnSpPr/>
      </xdr:nvCxnSpPr>
      <xdr:spPr>
        <a:xfrm>
          <a:off x="13004800" y="26507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4" name="フローチャート : 判断 133"/>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5" name="テキスト ボックス 134"/>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6" name="フローチャート : 判断 135"/>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7" name="テキスト ボックス 136"/>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119634</xdr:rowOff>
    </xdr:from>
    <xdr:to>
      <xdr:col>24</xdr:col>
      <xdr:colOff>82550</xdr:colOff>
      <xdr:row>16</xdr:row>
      <xdr:rowOff>49784</xdr:rowOff>
    </xdr:to>
    <xdr:sp macro="" textlink="">
      <xdr:nvSpPr>
        <xdr:cNvPr id="143" name="円/楕円 142"/>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136161</xdr:rowOff>
    </xdr:from>
    <xdr:ext cx="762000" cy="259045"/>
    <xdr:sp macro="" textlink="">
      <xdr:nvSpPr>
        <xdr:cNvPr id="144" name="物件費該当値テキスト"/>
        <xdr:cNvSpPr txBox="1"/>
      </xdr:nvSpPr>
      <xdr:spPr>
        <a:xfrm>
          <a:off x="16598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55626</xdr:rowOff>
    </xdr:from>
    <xdr:to>
      <xdr:col>22</xdr:col>
      <xdr:colOff>615950</xdr:colOff>
      <xdr:row>15</xdr:row>
      <xdr:rowOff>157226</xdr:rowOff>
    </xdr:to>
    <xdr:sp macro="" textlink="">
      <xdr:nvSpPr>
        <xdr:cNvPr id="145" name="円/楕円 144"/>
        <xdr:cNvSpPr/>
      </xdr:nvSpPr>
      <xdr:spPr>
        <a:xfrm>
          <a:off x="15621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167403</xdr:rowOff>
    </xdr:from>
    <xdr:ext cx="736600" cy="259045"/>
    <xdr:sp macro="" textlink="">
      <xdr:nvSpPr>
        <xdr:cNvPr id="146" name="テキスト ボックス 145"/>
        <xdr:cNvSpPr txBox="1"/>
      </xdr:nvSpPr>
      <xdr:spPr>
        <a:xfrm>
          <a:off x="15290800" y="2396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115062</xdr:rowOff>
    </xdr:from>
    <xdr:to>
      <xdr:col>21</xdr:col>
      <xdr:colOff>412750</xdr:colOff>
      <xdr:row>16</xdr:row>
      <xdr:rowOff>45212</xdr:rowOff>
    </xdr:to>
    <xdr:sp macro="" textlink="">
      <xdr:nvSpPr>
        <xdr:cNvPr id="147" name="円/楕円 146"/>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55389</xdr:rowOff>
    </xdr:from>
    <xdr:ext cx="762000" cy="259045"/>
    <xdr:sp macro="" textlink="">
      <xdr:nvSpPr>
        <xdr:cNvPr id="148" name="テキスト ボックス 147"/>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49" name="円/楕円 148"/>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18813</xdr:rowOff>
    </xdr:from>
    <xdr:ext cx="762000" cy="259045"/>
    <xdr:sp macro="" textlink="">
      <xdr:nvSpPr>
        <xdr:cNvPr id="150" name="テキスト ボックス 149"/>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28194</xdr:rowOff>
    </xdr:from>
    <xdr:to>
      <xdr:col>19</xdr:col>
      <xdr:colOff>6350</xdr:colOff>
      <xdr:row>15</xdr:row>
      <xdr:rowOff>129794</xdr:rowOff>
    </xdr:to>
    <xdr:sp macro="" textlink="">
      <xdr:nvSpPr>
        <xdr:cNvPr id="151" name="円/楕円 150"/>
        <xdr:cNvSpPr/>
      </xdr:nvSpPr>
      <xdr:spPr>
        <a:xfrm>
          <a:off x="12954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139971</xdr:rowOff>
    </xdr:from>
    <xdr:ext cx="762000" cy="259045"/>
    <xdr:sp macro="" textlink="">
      <xdr:nvSpPr>
        <xdr:cNvPr id="152" name="テキスト ボックス 151"/>
        <xdr:cNvSpPr txBox="1"/>
      </xdr:nvSpPr>
      <xdr:spPr>
        <a:xfrm>
          <a:off x="12623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単町事業の独自子育て支援施策（高等学校等就学支援金や在宅育児支援金等）や高齢者支援施策を継続又は拡充して実施しているため、扶助費は昨年度より増加している。町の核となる主要施策のため、縮小させることは難しく、財源として過疎対策事業債のソフト分を充当させており、起債に依存している傾向にある。過疎対策事業債の活用が今後制限されれば、事業の再検討も視野に入れておく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107950</xdr:rowOff>
    </xdr:to>
    <xdr:cxnSp macro="">
      <xdr:nvCxnSpPr>
        <xdr:cNvPr id="185" name="直線コネクタ 184"/>
        <xdr:cNvCxnSpPr/>
      </xdr:nvCxnSpPr>
      <xdr:spPr>
        <a:xfrm>
          <a:off x="3987800" y="9251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165100</xdr:rowOff>
    </xdr:to>
    <xdr:cxnSp macro="">
      <xdr:nvCxnSpPr>
        <xdr:cNvPr id="188" name="直線コネクタ 187"/>
        <xdr:cNvCxnSpPr/>
      </xdr:nvCxnSpPr>
      <xdr:spPr>
        <a:xfrm>
          <a:off x="3098800" y="917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89" name="フローチャート : 判断 188"/>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10177</xdr:rowOff>
    </xdr:from>
    <xdr:ext cx="736600" cy="259045"/>
    <xdr:sp macro="" textlink="">
      <xdr:nvSpPr>
        <xdr:cNvPr id="190" name="テキスト ボックス 189"/>
        <xdr:cNvSpPr txBox="1"/>
      </xdr:nvSpPr>
      <xdr:spPr>
        <a:xfrm>
          <a:off x="3606800" y="943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88900</xdr:rowOff>
    </xdr:to>
    <xdr:cxnSp macro="">
      <xdr:nvCxnSpPr>
        <xdr:cNvPr id="191" name="直線コネクタ 190"/>
        <xdr:cNvCxnSpPr/>
      </xdr:nvCxnSpPr>
      <xdr:spPr>
        <a:xfrm>
          <a:off x="2209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2" name="フローチャート : 判断 191"/>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143527</xdr:rowOff>
    </xdr:from>
    <xdr:ext cx="762000" cy="259045"/>
    <xdr:sp macro="" textlink="">
      <xdr:nvSpPr>
        <xdr:cNvPr id="193" name="テキスト ボックス 192"/>
        <xdr:cNvSpPr txBox="1"/>
      </xdr:nvSpPr>
      <xdr:spPr>
        <a:xfrm>
          <a:off x="2717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88900</xdr:rowOff>
    </xdr:to>
    <xdr:cxnSp macro="">
      <xdr:nvCxnSpPr>
        <xdr:cNvPr id="194" name="直線コネクタ 193"/>
        <xdr:cNvCxnSpPr/>
      </xdr:nvCxnSpPr>
      <xdr:spPr>
        <a:xfrm flipV="1">
          <a:off x="1320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5" name="フローチャート :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197" name="フローチャート : 判断 196"/>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105427</xdr:rowOff>
    </xdr:from>
    <xdr:ext cx="762000" cy="259045"/>
    <xdr:sp macro="" textlink="">
      <xdr:nvSpPr>
        <xdr:cNvPr id="198" name="テキスト ボックス 197"/>
        <xdr:cNvSpPr txBox="1"/>
      </xdr:nvSpPr>
      <xdr:spPr>
        <a:xfrm>
          <a:off x="939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4" name="円/楕円 203"/>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5"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6" name="円/楕円 205"/>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7" name="テキスト ボックス 206"/>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8" name="円/楕円 207"/>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09" name="テキスト ボックス 208"/>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0" name="円/楕円 209"/>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1" name="テキスト ボックス 210"/>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2" name="円/楕円 211"/>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3" name="テキスト ボックス 212"/>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1.6</a:t>
          </a:r>
          <a:r>
            <a:rPr kumimoji="1" lang="ja-JP" altLang="en-US" sz="1300">
              <a:latin typeface="ＭＳ Ｐゴシック"/>
            </a:rPr>
            <a:t>％増加している。</a:t>
          </a:r>
        </a:p>
        <a:p>
          <a:r>
            <a:rPr kumimoji="1" lang="ja-JP" altLang="en-US" sz="1300">
              <a:latin typeface="ＭＳ Ｐゴシック"/>
            </a:rPr>
            <a:t>　介護保険特別会計については高齢化が進む中での介護保険制度の維持、下水道特別会計については起債償還の補填により、一般会計からの繰出金は増加傾向にある。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168148</xdr:rowOff>
    </xdr:from>
    <xdr:to>
      <xdr:col>24</xdr:col>
      <xdr:colOff>31750</xdr:colOff>
      <xdr:row>57</xdr:row>
      <xdr:rowOff>69850</xdr:rowOff>
    </xdr:to>
    <xdr:cxnSp macro="">
      <xdr:nvCxnSpPr>
        <xdr:cNvPr id="243" name="直線コネクタ 242"/>
        <xdr:cNvCxnSpPr/>
      </xdr:nvCxnSpPr>
      <xdr:spPr>
        <a:xfrm>
          <a:off x="15671800" y="97693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76708</xdr:rowOff>
    </xdr:from>
    <xdr:to>
      <xdr:col>22</xdr:col>
      <xdr:colOff>565150</xdr:colOff>
      <xdr:row>56</xdr:row>
      <xdr:rowOff>168148</xdr:rowOff>
    </xdr:to>
    <xdr:cxnSp macro="">
      <xdr:nvCxnSpPr>
        <xdr:cNvPr id="246" name="直線コネクタ 245"/>
        <xdr:cNvCxnSpPr/>
      </xdr:nvCxnSpPr>
      <xdr:spPr>
        <a:xfrm>
          <a:off x="14782800" y="96779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44196</xdr:rowOff>
    </xdr:from>
    <xdr:to>
      <xdr:col>22</xdr:col>
      <xdr:colOff>615950</xdr:colOff>
      <xdr:row>56</xdr:row>
      <xdr:rowOff>145796</xdr:rowOff>
    </xdr:to>
    <xdr:sp macro="" textlink="">
      <xdr:nvSpPr>
        <xdr:cNvPr id="247" name="フローチャート : 判断 246"/>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48" name="テキスト ボックス 247"/>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76708</xdr:rowOff>
    </xdr:to>
    <xdr:cxnSp macro="">
      <xdr:nvCxnSpPr>
        <xdr:cNvPr id="249" name="直線コネクタ 248"/>
        <xdr:cNvCxnSpPr/>
      </xdr:nvCxnSpPr>
      <xdr:spPr>
        <a:xfrm>
          <a:off x="13893800" y="9613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67056</xdr:rowOff>
    </xdr:from>
    <xdr:to>
      <xdr:col>21</xdr:col>
      <xdr:colOff>412750</xdr:colOff>
      <xdr:row>56</xdr:row>
      <xdr:rowOff>168656</xdr:rowOff>
    </xdr:to>
    <xdr:sp macro="" textlink="">
      <xdr:nvSpPr>
        <xdr:cNvPr id="250" name="フローチャート : 判断 249"/>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153433</xdr:rowOff>
    </xdr:from>
    <xdr:ext cx="762000" cy="259045"/>
    <xdr:sp macro="" textlink="">
      <xdr:nvSpPr>
        <xdr:cNvPr id="251" name="テキスト ボックス 250"/>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30988</xdr:rowOff>
    </xdr:to>
    <xdr:cxnSp macro="">
      <xdr:nvCxnSpPr>
        <xdr:cNvPr id="252" name="直線コネクタ 251"/>
        <xdr:cNvCxnSpPr/>
      </xdr:nvCxnSpPr>
      <xdr:spPr>
        <a:xfrm flipV="1">
          <a:off x="13004800" y="9613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3" name="フローチャート : 判断 252"/>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4" name="テキスト ボックス 253"/>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55" name="フローチャート : 判断 254"/>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121429</xdr:rowOff>
    </xdr:from>
    <xdr:ext cx="762000" cy="259045"/>
    <xdr:sp macro="" textlink="">
      <xdr:nvSpPr>
        <xdr:cNvPr id="256" name="テキスト ボックス 255"/>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2" name="円/楕円 26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117348</xdr:rowOff>
    </xdr:from>
    <xdr:to>
      <xdr:col>22</xdr:col>
      <xdr:colOff>615950</xdr:colOff>
      <xdr:row>57</xdr:row>
      <xdr:rowOff>47498</xdr:rowOff>
    </xdr:to>
    <xdr:sp macro="" textlink="">
      <xdr:nvSpPr>
        <xdr:cNvPr id="264" name="円/楕円 263"/>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65" name="テキスト ボックス 264"/>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25908</xdr:rowOff>
    </xdr:from>
    <xdr:to>
      <xdr:col>21</xdr:col>
      <xdr:colOff>412750</xdr:colOff>
      <xdr:row>56</xdr:row>
      <xdr:rowOff>127508</xdr:rowOff>
    </xdr:to>
    <xdr:sp macro="" textlink="">
      <xdr:nvSpPr>
        <xdr:cNvPr id="266" name="円/楕円 265"/>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137685</xdr:rowOff>
    </xdr:from>
    <xdr:ext cx="762000" cy="259045"/>
    <xdr:sp macro="" textlink="">
      <xdr:nvSpPr>
        <xdr:cNvPr id="267" name="テキスト ボックス 266"/>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68" name="円/楕円 26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9" name="テキスト ボックス 26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70" name="円/楕円 269"/>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71" name="テキスト ボックス 270"/>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年度末に津山圏域東部衛生施設組合（廃棄物処理施設）が解散したことにより分担金が減少し、全体として</a:t>
          </a:r>
          <a:r>
            <a:rPr kumimoji="1" lang="en-US" altLang="ja-JP" sz="1300">
              <a:latin typeface="ＭＳ Ｐゴシック"/>
            </a:rPr>
            <a:t>3.4</a:t>
          </a:r>
          <a:r>
            <a:rPr kumimoji="1" lang="ja-JP" altLang="en-US" sz="1300">
              <a:latin typeface="ＭＳ Ｐゴシック"/>
            </a:rPr>
            <a:t>％減少している。その他の補助費の事業内容は昨年度とほぼ同様であり、町独自の補助金等については、町民へ還元する施策や町の発展につながる費用対効果の高い補助制度を今後も検討していく。</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37</xdr:row>
      <xdr:rowOff>78994</xdr:rowOff>
    </xdr:to>
    <xdr:cxnSp macro="">
      <xdr:nvCxnSpPr>
        <xdr:cNvPr id="301" name="直線コネクタ 300"/>
        <xdr:cNvCxnSpPr/>
      </xdr:nvCxnSpPr>
      <xdr:spPr>
        <a:xfrm flipV="1">
          <a:off x="15671800" y="626719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78994</xdr:rowOff>
    </xdr:to>
    <xdr:cxnSp macro="">
      <xdr:nvCxnSpPr>
        <xdr:cNvPr id="304" name="直線コネクタ 303"/>
        <xdr:cNvCxnSpPr/>
      </xdr:nvCxnSpPr>
      <xdr:spPr>
        <a:xfrm>
          <a:off x="14782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37</xdr:row>
      <xdr:rowOff>33274</xdr:rowOff>
    </xdr:to>
    <xdr:cxnSp macro="">
      <xdr:nvCxnSpPr>
        <xdr:cNvPr id="307" name="直線コネクタ 306"/>
        <xdr:cNvCxnSpPr/>
      </xdr:nvCxnSpPr>
      <xdr:spPr>
        <a:xfrm>
          <a:off x="13893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140716</xdr:rowOff>
    </xdr:to>
    <xdr:cxnSp macro="">
      <xdr:nvCxnSpPr>
        <xdr:cNvPr id="310" name="直線コネクタ 309"/>
        <xdr:cNvCxnSpPr/>
      </xdr:nvCxnSpPr>
      <xdr:spPr>
        <a:xfrm flipV="1">
          <a:off x="13004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0" name="円/楕円 319"/>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1"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22" name="円/楕円 321"/>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23" name="テキスト ボックス 322"/>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24" name="円/楕円 323"/>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25" name="テキスト ボックス 32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6" name="円/楕円 325"/>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7" name="テキスト ボックス 326"/>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28" name="円/楕円 327"/>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29" name="テキスト ボックス 328"/>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0.1</a:t>
          </a:r>
          <a:r>
            <a:rPr kumimoji="1" lang="ja-JP" altLang="en-US" sz="1300">
              <a:latin typeface="ＭＳ Ｐゴシック"/>
            </a:rPr>
            <a:t>％減少しているが、平成</a:t>
          </a:r>
          <a:r>
            <a:rPr kumimoji="1" lang="en-US" altLang="ja-JP" sz="1300">
              <a:latin typeface="ＭＳ Ｐゴシック"/>
            </a:rPr>
            <a:t>22</a:t>
          </a:r>
          <a:r>
            <a:rPr kumimoji="1" lang="ja-JP" altLang="en-US" sz="1300">
              <a:latin typeface="ＭＳ Ｐゴシック"/>
            </a:rPr>
            <a:t>年度から借入を行っている過疎対策事業債の償還期間は短いため、今後は緩やかに増加することが予想される。平成</a:t>
          </a:r>
          <a:r>
            <a:rPr kumimoji="1" lang="en-US" altLang="ja-JP" sz="1300">
              <a:latin typeface="ＭＳ Ｐゴシック"/>
            </a:rPr>
            <a:t>28</a:t>
          </a:r>
          <a:r>
            <a:rPr kumimoji="1" lang="ja-JP" altLang="en-US" sz="1300">
              <a:latin typeface="ＭＳ Ｐゴシック"/>
            </a:rPr>
            <a:t>年度は約</a:t>
          </a:r>
          <a:r>
            <a:rPr kumimoji="1" lang="en-US" altLang="ja-JP" sz="1300">
              <a:latin typeface="ＭＳ Ｐゴシック"/>
            </a:rPr>
            <a:t>88</a:t>
          </a:r>
          <a:r>
            <a:rPr kumimoji="1" lang="ja-JP" altLang="en-US" sz="1300">
              <a:latin typeface="ＭＳ Ｐゴシック"/>
            </a:rPr>
            <a:t>百万円の繰上償還を実施した。</a:t>
          </a:r>
        </a:p>
        <a:p>
          <a:r>
            <a:rPr kumimoji="1" lang="ja-JP" altLang="en-US" sz="1300">
              <a:latin typeface="ＭＳ Ｐゴシック"/>
            </a:rPr>
            <a:t>　公債費の増加に備え、減債基金に毎年積み増しを行ってきたため、繰入を適切に行い、歳出の圧迫を緩和させたい。</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27940</xdr:rowOff>
    </xdr:from>
    <xdr:to>
      <xdr:col>7</xdr:col>
      <xdr:colOff>15875</xdr:colOff>
      <xdr:row>75</xdr:row>
      <xdr:rowOff>31750</xdr:rowOff>
    </xdr:to>
    <xdr:cxnSp macro="">
      <xdr:nvCxnSpPr>
        <xdr:cNvPr id="361" name="直線コネクタ 360"/>
        <xdr:cNvCxnSpPr/>
      </xdr:nvCxnSpPr>
      <xdr:spPr>
        <a:xfrm flipV="1">
          <a:off x="3987800" y="128866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43180</xdr:rowOff>
    </xdr:to>
    <xdr:cxnSp macro="">
      <xdr:nvCxnSpPr>
        <xdr:cNvPr id="364" name="直線コネクタ 363"/>
        <xdr:cNvCxnSpPr/>
      </xdr:nvCxnSpPr>
      <xdr:spPr>
        <a:xfrm flipV="1">
          <a:off x="3098800" y="12890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118111</xdr:rowOff>
    </xdr:from>
    <xdr:to>
      <xdr:col>5</xdr:col>
      <xdr:colOff>600075</xdr:colOff>
      <xdr:row>77</xdr:row>
      <xdr:rowOff>48261</xdr:rowOff>
    </xdr:to>
    <xdr:sp macro="" textlink="">
      <xdr:nvSpPr>
        <xdr:cNvPr id="365" name="フローチャート : 判断 364"/>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33038</xdr:rowOff>
    </xdr:from>
    <xdr:ext cx="736600" cy="259045"/>
    <xdr:sp macro="" textlink="">
      <xdr:nvSpPr>
        <xdr:cNvPr id="366" name="テキスト ボックス 365"/>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43180</xdr:rowOff>
    </xdr:from>
    <xdr:to>
      <xdr:col>4</xdr:col>
      <xdr:colOff>346075</xdr:colOff>
      <xdr:row>75</xdr:row>
      <xdr:rowOff>96520</xdr:rowOff>
    </xdr:to>
    <xdr:cxnSp macro="">
      <xdr:nvCxnSpPr>
        <xdr:cNvPr id="367" name="直線コネクタ 366"/>
        <xdr:cNvCxnSpPr/>
      </xdr:nvCxnSpPr>
      <xdr:spPr>
        <a:xfrm flipV="1">
          <a:off x="2209800" y="129019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148589</xdr:rowOff>
    </xdr:from>
    <xdr:to>
      <xdr:col>4</xdr:col>
      <xdr:colOff>396875</xdr:colOff>
      <xdr:row>77</xdr:row>
      <xdr:rowOff>78739</xdr:rowOff>
    </xdr:to>
    <xdr:sp macro="" textlink="">
      <xdr:nvSpPr>
        <xdr:cNvPr id="368" name="フローチャート : 判断 367"/>
        <xdr:cNvSpPr/>
      </xdr:nvSpPr>
      <xdr:spPr>
        <a:xfrm>
          <a:off x="3048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63516</xdr:rowOff>
    </xdr:from>
    <xdr:ext cx="762000" cy="259045"/>
    <xdr:sp macro="" textlink="">
      <xdr:nvSpPr>
        <xdr:cNvPr id="369" name="テキスト ボックス 368"/>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96520</xdr:rowOff>
    </xdr:from>
    <xdr:to>
      <xdr:col>3</xdr:col>
      <xdr:colOff>142875</xdr:colOff>
      <xdr:row>75</xdr:row>
      <xdr:rowOff>134620</xdr:rowOff>
    </xdr:to>
    <xdr:cxnSp macro="">
      <xdr:nvCxnSpPr>
        <xdr:cNvPr id="370" name="直線コネクタ 369"/>
        <xdr:cNvCxnSpPr/>
      </xdr:nvCxnSpPr>
      <xdr:spPr>
        <a:xfrm flipV="1">
          <a:off x="1320800" y="12955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1" name="フローチャート : 判断 370"/>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2" name="テキスト ボックス 371"/>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3" name="フローチャート : 判断 372"/>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4" name="テキスト ボックス 373"/>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80" name="円/楕円 379"/>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165117</xdr:rowOff>
    </xdr:from>
    <xdr:ext cx="762000" cy="259045"/>
    <xdr:sp macro="" textlink="">
      <xdr:nvSpPr>
        <xdr:cNvPr id="381" name="公債費該当値テキスト"/>
        <xdr:cNvSpPr txBox="1"/>
      </xdr:nvSpPr>
      <xdr:spPr>
        <a:xfrm>
          <a:off x="4914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82" name="円/楕円 381"/>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83" name="テキスト ボックス 382"/>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163830</xdr:rowOff>
    </xdr:from>
    <xdr:to>
      <xdr:col>4</xdr:col>
      <xdr:colOff>396875</xdr:colOff>
      <xdr:row>75</xdr:row>
      <xdr:rowOff>93980</xdr:rowOff>
    </xdr:to>
    <xdr:sp macro="" textlink="">
      <xdr:nvSpPr>
        <xdr:cNvPr id="384" name="円/楕円 383"/>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104157</xdr:rowOff>
    </xdr:from>
    <xdr:ext cx="762000" cy="259045"/>
    <xdr:sp macro="" textlink="">
      <xdr:nvSpPr>
        <xdr:cNvPr id="385" name="テキスト ボックス 384"/>
        <xdr:cNvSpPr txBox="1"/>
      </xdr:nvSpPr>
      <xdr:spPr>
        <a:xfrm>
          <a:off x="2717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45720</xdr:rowOff>
    </xdr:from>
    <xdr:to>
      <xdr:col>3</xdr:col>
      <xdr:colOff>193675</xdr:colOff>
      <xdr:row>75</xdr:row>
      <xdr:rowOff>147320</xdr:rowOff>
    </xdr:to>
    <xdr:sp macro="" textlink="">
      <xdr:nvSpPr>
        <xdr:cNvPr id="386" name="円/楕円 385"/>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157497</xdr:rowOff>
    </xdr:from>
    <xdr:ext cx="762000" cy="259045"/>
    <xdr:sp macro="" textlink="">
      <xdr:nvSpPr>
        <xdr:cNvPr id="387" name="テキスト ボックス 386"/>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83820</xdr:rowOff>
    </xdr:from>
    <xdr:to>
      <xdr:col>1</xdr:col>
      <xdr:colOff>676275</xdr:colOff>
      <xdr:row>76</xdr:row>
      <xdr:rowOff>13970</xdr:rowOff>
    </xdr:to>
    <xdr:sp macro="" textlink="">
      <xdr:nvSpPr>
        <xdr:cNvPr id="388" name="円/楕円 387"/>
        <xdr:cNvSpPr/>
      </xdr:nvSpPr>
      <xdr:spPr>
        <a:xfrm>
          <a:off x="1270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24147</xdr:rowOff>
    </xdr:from>
    <xdr:ext cx="762000" cy="259045"/>
    <xdr:sp macro="" textlink="">
      <xdr:nvSpPr>
        <xdr:cNvPr id="389" name="テキスト ボックス 388"/>
        <xdr:cNvSpPr txBox="1"/>
      </xdr:nvSpPr>
      <xdr:spPr>
        <a:xfrm>
          <a:off x="939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1.6</a:t>
          </a:r>
          <a:r>
            <a:rPr kumimoji="1" lang="ja-JP" altLang="en-US" sz="1300">
              <a:latin typeface="ＭＳ Ｐゴシック"/>
            </a:rPr>
            <a:t>％増加しているが、平均は下回り、良好な数値を維持している。</a:t>
          </a:r>
        </a:p>
        <a:p>
          <a:r>
            <a:rPr kumimoji="1" lang="ja-JP" altLang="en-US" sz="1300">
              <a:latin typeface="ＭＳ Ｐゴシック"/>
            </a:rPr>
            <a:t>　平成</a:t>
          </a:r>
          <a:r>
            <a:rPr kumimoji="1" lang="en-US" altLang="ja-JP" sz="1300">
              <a:latin typeface="ＭＳ Ｐゴシック"/>
            </a:rPr>
            <a:t>32</a:t>
          </a:r>
          <a:r>
            <a:rPr kumimoji="1" lang="ja-JP" altLang="en-US" sz="1300">
              <a:latin typeface="ＭＳ Ｐゴシック"/>
            </a:rPr>
            <a:t>年度まで地方創生を中核事業として予算を編成するため、事務事業の見直しは綿密に行い、事業の整理を行うよう努める。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168910</xdr:rowOff>
    </xdr:from>
    <xdr:to>
      <xdr:col>24</xdr:col>
      <xdr:colOff>31750</xdr:colOff>
      <xdr:row>75</xdr:row>
      <xdr:rowOff>58420</xdr:rowOff>
    </xdr:to>
    <xdr:cxnSp macro="">
      <xdr:nvCxnSpPr>
        <xdr:cNvPr id="422" name="直線コネクタ 421"/>
        <xdr:cNvCxnSpPr/>
      </xdr:nvCxnSpPr>
      <xdr:spPr>
        <a:xfrm>
          <a:off x="15671800" y="128562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74</xdr:row>
      <xdr:rowOff>168910</xdr:rowOff>
    </xdr:to>
    <xdr:cxnSp macro="">
      <xdr:nvCxnSpPr>
        <xdr:cNvPr id="425" name="直線コネクタ 424"/>
        <xdr:cNvCxnSpPr/>
      </xdr:nvCxnSpPr>
      <xdr:spPr>
        <a:xfrm>
          <a:off x="14782800" y="12814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6" name="フローチャート : 判断 425"/>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7" name="テキスト ボックス 426"/>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157480</xdr:rowOff>
    </xdr:from>
    <xdr:to>
      <xdr:col>21</xdr:col>
      <xdr:colOff>361950</xdr:colOff>
      <xdr:row>74</xdr:row>
      <xdr:rowOff>127000</xdr:rowOff>
    </xdr:to>
    <xdr:cxnSp macro="">
      <xdr:nvCxnSpPr>
        <xdr:cNvPr id="428" name="直線コネクタ 427"/>
        <xdr:cNvCxnSpPr/>
      </xdr:nvCxnSpPr>
      <xdr:spPr>
        <a:xfrm>
          <a:off x="13893800" y="126733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9" name="フローチャート : 判断 428"/>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30" name="テキスト ボックス 429"/>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157480</xdr:rowOff>
    </xdr:from>
    <xdr:to>
      <xdr:col>20</xdr:col>
      <xdr:colOff>158750</xdr:colOff>
      <xdr:row>74</xdr:row>
      <xdr:rowOff>8890</xdr:rowOff>
    </xdr:to>
    <xdr:cxnSp macro="">
      <xdr:nvCxnSpPr>
        <xdr:cNvPr id="431" name="直線コネクタ 430"/>
        <xdr:cNvCxnSpPr/>
      </xdr:nvCxnSpPr>
      <xdr:spPr>
        <a:xfrm flipV="1">
          <a:off x="13004800" y="12673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2" name="フローチャート : 判断 431"/>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3" name="テキスト ボックス 432"/>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4" name="フローチャート : 判断 433"/>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5" name="テキスト ボックス 434"/>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7620</xdr:rowOff>
    </xdr:from>
    <xdr:to>
      <xdr:col>24</xdr:col>
      <xdr:colOff>82550</xdr:colOff>
      <xdr:row>75</xdr:row>
      <xdr:rowOff>109220</xdr:rowOff>
    </xdr:to>
    <xdr:sp macro="" textlink="">
      <xdr:nvSpPr>
        <xdr:cNvPr id="441" name="円/楕円 440"/>
        <xdr:cNvSpPr/>
      </xdr:nvSpPr>
      <xdr:spPr>
        <a:xfrm>
          <a:off x="16459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24147</xdr:rowOff>
    </xdr:from>
    <xdr:ext cx="762000" cy="259045"/>
    <xdr:sp macro="" textlink="">
      <xdr:nvSpPr>
        <xdr:cNvPr id="442" name="公債費以外該当値テキスト"/>
        <xdr:cNvSpPr txBox="1"/>
      </xdr:nvSpPr>
      <xdr:spPr>
        <a:xfrm>
          <a:off x="16598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118110</xdr:rowOff>
    </xdr:from>
    <xdr:to>
      <xdr:col>22</xdr:col>
      <xdr:colOff>615950</xdr:colOff>
      <xdr:row>75</xdr:row>
      <xdr:rowOff>48260</xdr:rowOff>
    </xdr:to>
    <xdr:sp macro="" textlink="">
      <xdr:nvSpPr>
        <xdr:cNvPr id="443" name="円/楕円 442"/>
        <xdr:cNvSpPr/>
      </xdr:nvSpPr>
      <xdr:spPr>
        <a:xfrm>
          <a:off x="15621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58437</xdr:rowOff>
    </xdr:from>
    <xdr:ext cx="736600" cy="259045"/>
    <xdr:sp macro="" textlink="">
      <xdr:nvSpPr>
        <xdr:cNvPr id="444" name="テキスト ボックス 443"/>
        <xdr:cNvSpPr txBox="1"/>
      </xdr:nvSpPr>
      <xdr:spPr>
        <a:xfrm>
          <a:off x="15290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45" name="円/楕円 444"/>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46" name="テキスト ボックス 445"/>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106680</xdr:rowOff>
    </xdr:from>
    <xdr:to>
      <xdr:col>20</xdr:col>
      <xdr:colOff>209550</xdr:colOff>
      <xdr:row>74</xdr:row>
      <xdr:rowOff>36830</xdr:rowOff>
    </xdr:to>
    <xdr:sp macro="" textlink="">
      <xdr:nvSpPr>
        <xdr:cNvPr id="447" name="円/楕円 446"/>
        <xdr:cNvSpPr/>
      </xdr:nvSpPr>
      <xdr:spPr>
        <a:xfrm>
          <a:off x="138430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47007</xdr:rowOff>
    </xdr:from>
    <xdr:ext cx="762000" cy="259045"/>
    <xdr:sp macro="" textlink="">
      <xdr:nvSpPr>
        <xdr:cNvPr id="448" name="テキスト ボックス 447"/>
        <xdr:cNvSpPr txBox="1"/>
      </xdr:nvSpPr>
      <xdr:spPr>
        <a:xfrm>
          <a:off x="13512800" y="1239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129540</xdr:rowOff>
    </xdr:from>
    <xdr:to>
      <xdr:col>19</xdr:col>
      <xdr:colOff>6350</xdr:colOff>
      <xdr:row>74</xdr:row>
      <xdr:rowOff>59690</xdr:rowOff>
    </xdr:to>
    <xdr:sp macro="" textlink="">
      <xdr:nvSpPr>
        <xdr:cNvPr id="449" name="円/楕円 448"/>
        <xdr:cNvSpPr/>
      </xdr:nvSpPr>
      <xdr:spPr>
        <a:xfrm>
          <a:off x="12954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69867</xdr:rowOff>
    </xdr:from>
    <xdr:ext cx="762000" cy="259045"/>
    <xdr:sp macro="" textlink="">
      <xdr:nvSpPr>
        <xdr:cNvPr id="450" name="テキスト ボックス 449"/>
        <xdr:cNvSpPr txBox="1"/>
      </xdr:nvSpPr>
      <xdr:spPr>
        <a:xfrm>
          <a:off x="12623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岡山県奈義町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152390</xdr:rowOff>
    </xdr:from>
    <xdr:to>
      <xdr:col>4</xdr:col>
      <xdr:colOff>1117600</xdr:colOff>
      <xdr:row>17</xdr:row>
      <xdr:rowOff>21707</xdr:rowOff>
    </xdr:to>
    <xdr:cxnSp macro="">
      <xdr:nvCxnSpPr>
        <xdr:cNvPr id="50" name="直線コネクタ 49"/>
        <xdr:cNvCxnSpPr/>
      </xdr:nvCxnSpPr>
      <xdr:spPr bwMode="auto">
        <a:xfrm flipV="1">
          <a:off x="5003800" y="2943215"/>
          <a:ext cx="647700" cy="4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21707</xdr:rowOff>
    </xdr:from>
    <xdr:to>
      <xdr:col>4</xdr:col>
      <xdr:colOff>469900</xdr:colOff>
      <xdr:row>17</xdr:row>
      <xdr:rowOff>43454</xdr:rowOff>
    </xdr:to>
    <xdr:cxnSp macro="">
      <xdr:nvCxnSpPr>
        <xdr:cNvPr id="53" name="直線コネクタ 52"/>
        <xdr:cNvCxnSpPr/>
      </xdr:nvCxnSpPr>
      <xdr:spPr bwMode="auto">
        <a:xfrm flipV="1">
          <a:off x="4305300" y="2983982"/>
          <a:ext cx="698500" cy="21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159753</xdr:rowOff>
    </xdr:from>
    <xdr:to>
      <xdr:col>4</xdr:col>
      <xdr:colOff>520700</xdr:colOff>
      <xdr:row>15</xdr:row>
      <xdr:rowOff>89903</xdr:rowOff>
    </xdr:to>
    <xdr:sp macro="" textlink="">
      <xdr:nvSpPr>
        <xdr:cNvPr id="54" name="フローチャート : 判断 53"/>
        <xdr:cNvSpPr/>
      </xdr:nvSpPr>
      <xdr:spPr bwMode="auto">
        <a:xfrm>
          <a:off x="4953000" y="2607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100080</xdr:rowOff>
    </xdr:from>
    <xdr:ext cx="736600" cy="259045"/>
    <xdr:sp macro="" textlink="">
      <xdr:nvSpPr>
        <xdr:cNvPr id="55" name="テキスト ボックス 54"/>
        <xdr:cNvSpPr txBox="1"/>
      </xdr:nvSpPr>
      <xdr:spPr>
        <a:xfrm>
          <a:off x="4622800" y="2376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43454</xdr:rowOff>
    </xdr:from>
    <xdr:to>
      <xdr:col>3</xdr:col>
      <xdr:colOff>904875</xdr:colOff>
      <xdr:row>17</xdr:row>
      <xdr:rowOff>58740</xdr:rowOff>
    </xdr:to>
    <xdr:cxnSp macro="">
      <xdr:nvCxnSpPr>
        <xdr:cNvPr id="56" name="直線コネクタ 55"/>
        <xdr:cNvCxnSpPr/>
      </xdr:nvCxnSpPr>
      <xdr:spPr bwMode="auto">
        <a:xfrm flipV="1">
          <a:off x="3606800" y="3005729"/>
          <a:ext cx="698500" cy="1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127239</xdr:rowOff>
    </xdr:from>
    <xdr:to>
      <xdr:col>3</xdr:col>
      <xdr:colOff>955675</xdr:colOff>
      <xdr:row>15</xdr:row>
      <xdr:rowOff>57389</xdr:rowOff>
    </xdr:to>
    <xdr:sp macro="" textlink="">
      <xdr:nvSpPr>
        <xdr:cNvPr id="57" name="フローチャート : 判断 56"/>
        <xdr:cNvSpPr/>
      </xdr:nvSpPr>
      <xdr:spPr bwMode="auto">
        <a:xfrm>
          <a:off x="4254500" y="25751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67566</xdr:rowOff>
    </xdr:from>
    <xdr:ext cx="762000" cy="259045"/>
    <xdr:sp macro="" textlink="">
      <xdr:nvSpPr>
        <xdr:cNvPr id="58" name="テキスト ボックス 57"/>
        <xdr:cNvSpPr txBox="1"/>
      </xdr:nvSpPr>
      <xdr:spPr>
        <a:xfrm>
          <a:off x="3924300" y="234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1461</xdr:rowOff>
    </xdr:from>
    <xdr:to>
      <xdr:col>3</xdr:col>
      <xdr:colOff>206375</xdr:colOff>
      <xdr:row>17</xdr:row>
      <xdr:rowOff>58740</xdr:rowOff>
    </xdr:to>
    <xdr:cxnSp macro="">
      <xdr:nvCxnSpPr>
        <xdr:cNvPr id="59" name="直線コネクタ 58"/>
        <xdr:cNvCxnSpPr/>
      </xdr:nvCxnSpPr>
      <xdr:spPr bwMode="auto">
        <a:xfrm>
          <a:off x="2908300" y="2963736"/>
          <a:ext cx="698500" cy="5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13807</xdr:rowOff>
    </xdr:from>
    <xdr:to>
      <xdr:col>3</xdr:col>
      <xdr:colOff>257175</xdr:colOff>
      <xdr:row>15</xdr:row>
      <xdr:rowOff>115407</xdr:rowOff>
    </xdr:to>
    <xdr:sp macro="" textlink="">
      <xdr:nvSpPr>
        <xdr:cNvPr id="60" name="フローチャート : 判断 59"/>
        <xdr:cNvSpPr/>
      </xdr:nvSpPr>
      <xdr:spPr bwMode="auto">
        <a:xfrm>
          <a:off x="3556000" y="2633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125584</xdr:rowOff>
    </xdr:from>
    <xdr:ext cx="762000" cy="259045"/>
    <xdr:sp macro="" textlink="">
      <xdr:nvSpPr>
        <xdr:cNvPr id="61" name="テキスト ボックス 60"/>
        <xdr:cNvSpPr txBox="1"/>
      </xdr:nvSpPr>
      <xdr:spPr>
        <a:xfrm>
          <a:off x="3225800" y="240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170200</xdr:rowOff>
    </xdr:from>
    <xdr:to>
      <xdr:col>2</xdr:col>
      <xdr:colOff>692150</xdr:colOff>
      <xdr:row>15</xdr:row>
      <xdr:rowOff>100350</xdr:rowOff>
    </xdr:to>
    <xdr:sp macro="" textlink="">
      <xdr:nvSpPr>
        <xdr:cNvPr id="62" name="フローチャート : 判断 61"/>
        <xdr:cNvSpPr/>
      </xdr:nvSpPr>
      <xdr:spPr bwMode="auto">
        <a:xfrm>
          <a:off x="2857500" y="261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110527</xdr:rowOff>
    </xdr:from>
    <xdr:ext cx="762000" cy="259045"/>
    <xdr:sp macro="" textlink="">
      <xdr:nvSpPr>
        <xdr:cNvPr id="63" name="テキスト ボックス 62"/>
        <xdr:cNvSpPr txBox="1"/>
      </xdr:nvSpPr>
      <xdr:spPr>
        <a:xfrm>
          <a:off x="2527300" y="238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101590</xdr:rowOff>
    </xdr:from>
    <xdr:to>
      <xdr:col>5</xdr:col>
      <xdr:colOff>34925</xdr:colOff>
      <xdr:row>17</xdr:row>
      <xdr:rowOff>31740</xdr:rowOff>
    </xdr:to>
    <xdr:sp macro="" textlink="">
      <xdr:nvSpPr>
        <xdr:cNvPr id="69" name="円/楕円 68"/>
        <xdr:cNvSpPr/>
      </xdr:nvSpPr>
      <xdr:spPr bwMode="auto">
        <a:xfrm>
          <a:off x="5600700" y="2892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73667</xdr:rowOff>
    </xdr:from>
    <xdr:ext cx="762000" cy="259045"/>
    <xdr:sp macro="" textlink="">
      <xdr:nvSpPr>
        <xdr:cNvPr id="70" name="人口1人当たり決算額の推移該当値テキスト130"/>
        <xdr:cNvSpPr txBox="1"/>
      </xdr:nvSpPr>
      <xdr:spPr>
        <a:xfrm>
          <a:off x="5740400" y="286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130,418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142357</xdr:rowOff>
    </xdr:from>
    <xdr:to>
      <xdr:col>4</xdr:col>
      <xdr:colOff>520700</xdr:colOff>
      <xdr:row>17</xdr:row>
      <xdr:rowOff>72507</xdr:rowOff>
    </xdr:to>
    <xdr:sp macro="" textlink="">
      <xdr:nvSpPr>
        <xdr:cNvPr id="71" name="円/楕円 70"/>
        <xdr:cNvSpPr/>
      </xdr:nvSpPr>
      <xdr:spPr bwMode="auto">
        <a:xfrm>
          <a:off x="4953000" y="293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57284</xdr:rowOff>
    </xdr:from>
    <xdr:ext cx="736600" cy="259045"/>
    <xdr:sp macro="" textlink="">
      <xdr:nvSpPr>
        <xdr:cNvPr id="72" name="テキスト ボックス 71"/>
        <xdr:cNvSpPr txBox="1"/>
      </xdr:nvSpPr>
      <xdr:spPr>
        <a:xfrm>
          <a:off x="4622800" y="3019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125,068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164104</xdr:rowOff>
    </xdr:from>
    <xdr:to>
      <xdr:col>3</xdr:col>
      <xdr:colOff>955675</xdr:colOff>
      <xdr:row>17</xdr:row>
      <xdr:rowOff>94254</xdr:rowOff>
    </xdr:to>
    <xdr:sp macro="" textlink="">
      <xdr:nvSpPr>
        <xdr:cNvPr id="73" name="円/楕円 72"/>
        <xdr:cNvSpPr/>
      </xdr:nvSpPr>
      <xdr:spPr bwMode="auto">
        <a:xfrm>
          <a:off x="4254500" y="295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79031</xdr:rowOff>
    </xdr:from>
    <xdr:ext cx="762000" cy="259045"/>
    <xdr:sp macro="" textlink="">
      <xdr:nvSpPr>
        <xdr:cNvPr id="74" name="テキスト ボックス 73"/>
        <xdr:cNvSpPr txBox="1"/>
      </xdr:nvSpPr>
      <xdr:spPr>
        <a:xfrm>
          <a:off x="3924300" y="304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122,214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7940</xdr:rowOff>
    </xdr:from>
    <xdr:to>
      <xdr:col>3</xdr:col>
      <xdr:colOff>257175</xdr:colOff>
      <xdr:row>17</xdr:row>
      <xdr:rowOff>109540</xdr:rowOff>
    </xdr:to>
    <xdr:sp macro="" textlink="">
      <xdr:nvSpPr>
        <xdr:cNvPr id="75" name="円/楕円 74"/>
        <xdr:cNvSpPr/>
      </xdr:nvSpPr>
      <xdr:spPr bwMode="auto">
        <a:xfrm>
          <a:off x="3556000" y="297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94317</xdr:rowOff>
    </xdr:from>
    <xdr:ext cx="762000" cy="259045"/>
    <xdr:sp macro="" textlink="">
      <xdr:nvSpPr>
        <xdr:cNvPr id="76" name="テキスト ボックス 75"/>
        <xdr:cNvSpPr txBox="1"/>
      </xdr:nvSpPr>
      <xdr:spPr>
        <a:xfrm>
          <a:off x="3225800" y="305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122111</xdr:rowOff>
    </xdr:from>
    <xdr:to>
      <xdr:col>2</xdr:col>
      <xdr:colOff>692150</xdr:colOff>
      <xdr:row>17</xdr:row>
      <xdr:rowOff>52261</xdr:rowOff>
    </xdr:to>
    <xdr:sp macro="" textlink="">
      <xdr:nvSpPr>
        <xdr:cNvPr id="77" name="円/楕円 76"/>
        <xdr:cNvSpPr/>
      </xdr:nvSpPr>
      <xdr:spPr bwMode="auto">
        <a:xfrm>
          <a:off x="2857500" y="291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37038</xdr:rowOff>
    </xdr:from>
    <xdr:ext cx="762000" cy="259045"/>
    <xdr:sp macro="" textlink="">
      <xdr:nvSpPr>
        <xdr:cNvPr id="78" name="テキスト ボックス 77"/>
        <xdr:cNvSpPr txBox="1"/>
      </xdr:nvSpPr>
      <xdr:spPr>
        <a:xfrm>
          <a:off x="2527300" y="299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81185</xdr:rowOff>
    </xdr:from>
    <xdr:to>
      <xdr:col>4</xdr:col>
      <xdr:colOff>1117600</xdr:colOff>
      <xdr:row>37</xdr:row>
      <xdr:rowOff>179616</xdr:rowOff>
    </xdr:to>
    <xdr:cxnSp macro="">
      <xdr:nvCxnSpPr>
        <xdr:cNvPr id="112" name="直線コネクタ 111"/>
        <xdr:cNvCxnSpPr/>
      </xdr:nvCxnSpPr>
      <xdr:spPr bwMode="auto">
        <a:xfrm flipV="1">
          <a:off x="5003800" y="7205885"/>
          <a:ext cx="647700" cy="9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179616</xdr:rowOff>
    </xdr:from>
    <xdr:to>
      <xdr:col>4</xdr:col>
      <xdr:colOff>469900</xdr:colOff>
      <xdr:row>37</xdr:row>
      <xdr:rowOff>224403</xdr:rowOff>
    </xdr:to>
    <xdr:cxnSp macro="">
      <xdr:nvCxnSpPr>
        <xdr:cNvPr id="115" name="直線コネクタ 114"/>
        <xdr:cNvCxnSpPr/>
      </xdr:nvCxnSpPr>
      <xdr:spPr bwMode="auto">
        <a:xfrm flipV="1">
          <a:off x="4305300" y="7304316"/>
          <a:ext cx="698500" cy="4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229857</xdr:rowOff>
    </xdr:from>
    <xdr:to>
      <xdr:col>4</xdr:col>
      <xdr:colOff>520700</xdr:colOff>
      <xdr:row>35</xdr:row>
      <xdr:rowOff>331457</xdr:rowOff>
    </xdr:to>
    <xdr:sp macro="" textlink="">
      <xdr:nvSpPr>
        <xdr:cNvPr id="116" name="フローチャート : 判断 115"/>
        <xdr:cNvSpPr/>
      </xdr:nvSpPr>
      <xdr:spPr bwMode="auto">
        <a:xfrm>
          <a:off x="4953000" y="6840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341634</xdr:rowOff>
    </xdr:from>
    <xdr:ext cx="736600" cy="259045"/>
    <xdr:sp macro="" textlink="">
      <xdr:nvSpPr>
        <xdr:cNvPr id="117" name="テキスト ボックス 116"/>
        <xdr:cNvSpPr txBox="1"/>
      </xdr:nvSpPr>
      <xdr:spPr>
        <a:xfrm>
          <a:off x="4622800" y="6609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24073</xdr:rowOff>
    </xdr:from>
    <xdr:to>
      <xdr:col>3</xdr:col>
      <xdr:colOff>904875</xdr:colOff>
      <xdr:row>37</xdr:row>
      <xdr:rowOff>224403</xdr:rowOff>
    </xdr:to>
    <xdr:cxnSp macro="">
      <xdr:nvCxnSpPr>
        <xdr:cNvPr id="118" name="直線コネクタ 117"/>
        <xdr:cNvCxnSpPr/>
      </xdr:nvCxnSpPr>
      <xdr:spPr bwMode="auto">
        <a:xfrm>
          <a:off x="3606800" y="7148773"/>
          <a:ext cx="698500" cy="20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197834</xdr:rowOff>
    </xdr:from>
    <xdr:to>
      <xdr:col>3</xdr:col>
      <xdr:colOff>955675</xdr:colOff>
      <xdr:row>35</xdr:row>
      <xdr:rowOff>299434</xdr:rowOff>
    </xdr:to>
    <xdr:sp macro="" textlink="">
      <xdr:nvSpPr>
        <xdr:cNvPr id="119" name="フローチャート : 判断 118"/>
        <xdr:cNvSpPr/>
      </xdr:nvSpPr>
      <xdr:spPr bwMode="auto">
        <a:xfrm>
          <a:off x="4254500" y="6808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309611</xdr:rowOff>
    </xdr:from>
    <xdr:ext cx="762000" cy="259045"/>
    <xdr:sp macro="" textlink="">
      <xdr:nvSpPr>
        <xdr:cNvPr id="120" name="テキスト ボックス 119"/>
        <xdr:cNvSpPr txBox="1"/>
      </xdr:nvSpPr>
      <xdr:spPr>
        <a:xfrm>
          <a:off x="3924300" y="657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18510</xdr:rowOff>
    </xdr:from>
    <xdr:to>
      <xdr:col>3</xdr:col>
      <xdr:colOff>206375</xdr:colOff>
      <xdr:row>37</xdr:row>
      <xdr:rowOff>24073</xdr:rowOff>
    </xdr:to>
    <xdr:cxnSp macro="">
      <xdr:nvCxnSpPr>
        <xdr:cNvPr id="121" name="直線コネクタ 120"/>
        <xdr:cNvCxnSpPr/>
      </xdr:nvCxnSpPr>
      <xdr:spPr bwMode="auto">
        <a:xfrm>
          <a:off x="2908300" y="6971760"/>
          <a:ext cx="698500" cy="17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142304</xdr:rowOff>
    </xdr:from>
    <xdr:to>
      <xdr:col>3</xdr:col>
      <xdr:colOff>257175</xdr:colOff>
      <xdr:row>35</xdr:row>
      <xdr:rowOff>243904</xdr:rowOff>
    </xdr:to>
    <xdr:sp macro="" textlink="">
      <xdr:nvSpPr>
        <xdr:cNvPr id="122" name="フローチャート : 判断 121"/>
        <xdr:cNvSpPr/>
      </xdr:nvSpPr>
      <xdr:spPr bwMode="auto">
        <a:xfrm>
          <a:off x="3556000" y="675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254081</xdr:rowOff>
    </xdr:from>
    <xdr:ext cx="762000" cy="259045"/>
    <xdr:sp macro="" textlink="">
      <xdr:nvSpPr>
        <xdr:cNvPr id="123" name="テキスト ボックス 122"/>
        <xdr:cNvSpPr txBox="1"/>
      </xdr:nvSpPr>
      <xdr:spPr>
        <a:xfrm>
          <a:off x="3225800" y="652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77210</xdr:rowOff>
    </xdr:from>
    <xdr:to>
      <xdr:col>2</xdr:col>
      <xdr:colOff>692150</xdr:colOff>
      <xdr:row>35</xdr:row>
      <xdr:rowOff>178810</xdr:rowOff>
    </xdr:to>
    <xdr:sp macro="" textlink="">
      <xdr:nvSpPr>
        <xdr:cNvPr id="124" name="フローチャート : 判断 123"/>
        <xdr:cNvSpPr/>
      </xdr:nvSpPr>
      <xdr:spPr bwMode="auto">
        <a:xfrm>
          <a:off x="2857500" y="6687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188987</xdr:rowOff>
    </xdr:from>
    <xdr:ext cx="762000" cy="259045"/>
    <xdr:sp macro="" textlink="">
      <xdr:nvSpPr>
        <xdr:cNvPr id="125" name="テキスト ボックス 124"/>
        <xdr:cNvSpPr txBox="1"/>
      </xdr:nvSpPr>
      <xdr:spPr>
        <a:xfrm>
          <a:off x="2527300" y="645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30385</xdr:rowOff>
    </xdr:from>
    <xdr:to>
      <xdr:col>5</xdr:col>
      <xdr:colOff>34925</xdr:colOff>
      <xdr:row>37</xdr:row>
      <xdr:rowOff>131985</xdr:rowOff>
    </xdr:to>
    <xdr:sp macro="" textlink="">
      <xdr:nvSpPr>
        <xdr:cNvPr id="131" name="円/楕円 130"/>
        <xdr:cNvSpPr/>
      </xdr:nvSpPr>
      <xdr:spPr bwMode="auto">
        <a:xfrm>
          <a:off x="5600700" y="715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2462</xdr:rowOff>
    </xdr:from>
    <xdr:ext cx="762000" cy="259045"/>
    <xdr:sp macro="" textlink="">
      <xdr:nvSpPr>
        <xdr:cNvPr id="132" name="人口1人当たり決算額の推移該当値テキスト445"/>
        <xdr:cNvSpPr txBox="1"/>
      </xdr:nvSpPr>
      <xdr:spPr>
        <a:xfrm>
          <a:off x="5740400" y="71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18,405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128816</xdr:rowOff>
    </xdr:from>
    <xdr:to>
      <xdr:col>4</xdr:col>
      <xdr:colOff>520700</xdr:colOff>
      <xdr:row>37</xdr:row>
      <xdr:rowOff>230416</xdr:rowOff>
    </xdr:to>
    <xdr:sp macro="" textlink="">
      <xdr:nvSpPr>
        <xdr:cNvPr id="133" name="円/楕円 132"/>
        <xdr:cNvSpPr/>
      </xdr:nvSpPr>
      <xdr:spPr bwMode="auto">
        <a:xfrm>
          <a:off x="4953000" y="725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215193</xdr:rowOff>
    </xdr:from>
    <xdr:ext cx="736600" cy="259045"/>
    <xdr:sp macro="" textlink="">
      <xdr:nvSpPr>
        <xdr:cNvPr id="134" name="テキスト ボックス 133"/>
        <xdr:cNvSpPr txBox="1"/>
      </xdr:nvSpPr>
      <xdr:spPr>
        <a:xfrm>
          <a:off x="4622800" y="733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173603</xdr:rowOff>
    </xdr:from>
    <xdr:to>
      <xdr:col>3</xdr:col>
      <xdr:colOff>955675</xdr:colOff>
      <xdr:row>37</xdr:row>
      <xdr:rowOff>275203</xdr:rowOff>
    </xdr:to>
    <xdr:sp macro="" textlink="">
      <xdr:nvSpPr>
        <xdr:cNvPr id="135" name="円/楕円 134"/>
        <xdr:cNvSpPr/>
      </xdr:nvSpPr>
      <xdr:spPr bwMode="auto">
        <a:xfrm>
          <a:off x="4254500" y="729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259980</xdr:rowOff>
    </xdr:from>
    <xdr:ext cx="762000" cy="259045"/>
    <xdr:sp macro="" textlink="">
      <xdr:nvSpPr>
        <xdr:cNvPr id="136" name="テキスト ボックス 135"/>
        <xdr:cNvSpPr txBox="1"/>
      </xdr:nvSpPr>
      <xdr:spPr>
        <a:xfrm>
          <a:off x="3924300" y="738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144723</xdr:rowOff>
    </xdr:from>
    <xdr:to>
      <xdr:col>3</xdr:col>
      <xdr:colOff>257175</xdr:colOff>
      <xdr:row>37</xdr:row>
      <xdr:rowOff>74873</xdr:rowOff>
    </xdr:to>
    <xdr:sp macro="" textlink="">
      <xdr:nvSpPr>
        <xdr:cNvPr id="137" name="円/楕円 136"/>
        <xdr:cNvSpPr/>
      </xdr:nvSpPr>
      <xdr:spPr bwMode="auto">
        <a:xfrm>
          <a:off x="3556000" y="709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59650</xdr:rowOff>
    </xdr:from>
    <xdr:ext cx="762000" cy="259045"/>
    <xdr:sp macro="" textlink="">
      <xdr:nvSpPr>
        <xdr:cNvPr id="138" name="テキスト ボックス 137"/>
        <xdr:cNvSpPr txBox="1"/>
      </xdr:nvSpPr>
      <xdr:spPr>
        <a:xfrm>
          <a:off x="3225800" y="718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310610</xdr:rowOff>
    </xdr:from>
    <xdr:to>
      <xdr:col>2</xdr:col>
      <xdr:colOff>692150</xdr:colOff>
      <xdr:row>36</xdr:row>
      <xdr:rowOff>69310</xdr:rowOff>
    </xdr:to>
    <xdr:sp macro="" textlink="">
      <xdr:nvSpPr>
        <xdr:cNvPr id="139" name="円/楕円 138"/>
        <xdr:cNvSpPr/>
      </xdr:nvSpPr>
      <xdr:spPr bwMode="auto">
        <a:xfrm>
          <a:off x="2857500" y="6920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54087</xdr:rowOff>
    </xdr:from>
    <xdr:ext cx="762000" cy="259045"/>
    <xdr:sp macro="" textlink="">
      <xdr:nvSpPr>
        <xdr:cNvPr id="140" name="テキスト ボックス 139"/>
        <xdr:cNvSpPr txBox="1"/>
      </xdr:nvSpPr>
      <xdr:spPr>
        <a:xfrm>
          <a:off x="2527300" y="700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6546</xdr:rowOff>
    </xdr:from>
    <xdr:to>
      <xdr:col>6</xdr:col>
      <xdr:colOff>511175</xdr:colOff>
      <xdr:row>37</xdr:row>
      <xdr:rowOff>33847</xdr:rowOff>
    </xdr:to>
    <xdr:cxnSp macro="">
      <xdr:nvCxnSpPr>
        <xdr:cNvPr id="63" name="直線コネクタ 62"/>
        <xdr:cNvCxnSpPr/>
      </xdr:nvCxnSpPr>
      <xdr:spPr>
        <a:xfrm flipV="1">
          <a:off x="3797300" y="6350196"/>
          <a:ext cx="8382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33847</xdr:rowOff>
    </xdr:from>
    <xdr:to>
      <xdr:col>5</xdr:col>
      <xdr:colOff>358775</xdr:colOff>
      <xdr:row>37</xdr:row>
      <xdr:rowOff>63152</xdr:rowOff>
    </xdr:to>
    <xdr:cxnSp macro="">
      <xdr:nvCxnSpPr>
        <xdr:cNvPr id="66" name="直線コネクタ 65"/>
        <xdr:cNvCxnSpPr/>
      </xdr:nvCxnSpPr>
      <xdr:spPr>
        <a:xfrm flipV="1">
          <a:off x="2908300" y="6377497"/>
          <a:ext cx="889000" cy="2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50817</xdr:rowOff>
    </xdr:from>
    <xdr:ext cx="599010" cy="259045"/>
    <xdr:sp macro="" textlink="">
      <xdr:nvSpPr>
        <xdr:cNvPr id="68" name="テキスト ボックス 67"/>
        <xdr:cNvSpPr txBox="1"/>
      </xdr:nvSpPr>
      <xdr:spPr>
        <a:xfrm>
          <a:off x="3497794"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63152</xdr:rowOff>
    </xdr:from>
    <xdr:to>
      <xdr:col>4</xdr:col>
      <xdr:colOff>155575</xdr:colOff>
      <xdr:row>37</xdr:row>
      <xdr:rowOff>73635</xdr:rowOff>
    </xdr:to>
    <xdr:cxnSp macro="">
      <xdr:nvCxnSpPr>
        <xdr:cNvPr id="69" name="直線コネクタ 68"/>
        <xdr:cNvCxnSpPr/>
      </xdr:nvCxnSpPr>
      <xdr:spPr>
        <a:xfrm flipV="1">
          <a:off x="2019300" y="6406802"/>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928</xdr:rowOff>
    </xdr:from>
    <xdr:ext cx="599010" cy="259045"/>
    <xdr:sp macro="" textlink="">
      <xdr:nvSpPr>
        <xdr:cNvPr id="71" name="テキスト ボックス 70"/>
        <xdr:cNvSpPr txBox="1"/>
      </xdr:nvSpPr>
      <xdr:spPr>
        <a:xfrm>
          <a:off x="2608794"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147897</xdr:rowOff>
    </xdr:from>
    <xdr:to>
      <xdr:col>2</xdr:col>
      <xdr:colOff>638175</xdr:colOff>
      <xdr:row>37</xdr:row>
      <xdr:rowOff>73635</xdr:rowOff>
    </xdr:to>
    <xdr:cxnSp macro="">
      <xdr:nvCxnSpPr>
        <xdr:cNvPr id="72" name="直線コネクタ 71"/>
        <xdr:cNvCxnSpPr/>
      </xdr:nvCxnSpPr>
      <xdr:spPr>
        <a:xfrm>
          <a:off x="1130300" y="6320097"/>
          <a:ext cx="889000" cy="9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57969</xdr:rowOff>
    </xdr:from>
    <xdr:ext cx="599010" cy="259045"/>
    <xdr:sp macro="" textlink="">
      <xdr:nvSpPr>
        <xdr:cNvPr id="74" name="テキスト ボックス 73"/>
        <xdr:cNvSpPr txBox="1"/>
      </xdr:nvSpPr>
      <xdr:spPr>
        <a:xfrm>
          <a:off x="1719794"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47181</xdr:rowOff>
    </xdr:from>
    <xdr:ext cx="599010" cy="259045"/>
    <xdr:sp macro="" textlink="">
      <xdr:nvSpPr>
        <xdr:cNvPr id="76" name="テキスト ボックス 75"/>
        <xdr:cNvSpPr txBox="1"/>
      </xdr:nvSpPr>
      <xdr:spPr>
        <a:xfrm>
          <a:off x="830794" y="5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127196</xdr:rowOff>
    </xdr:from>
    <xdr:to>
      <xdr:col>6</xdr:col>
      <xdr:colOff>561975</xdr:colOff>
      <xdr:row>37</xdr:row>
      <xdr:rowOff>57346</xdr:rowOff>
    </xdr:to>
    <xdr:sp macro="" textlink="">
      <xdr:nvSpPr>
        <xdr:cNvPr id="82" name="円/楕円 81"/>
        <xdr:cNvSpPr/>
      </xdr:nvSpPr>
      <xdr:spPr>
        <a:xfrm>
          <a:off x="4584700" y="62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105623</xdr:rowOff>
    </xdr:from>
    <xdr:ext cx="534377" cy="259045"/>
    <xdr:sp macro="" textlink="">
      <xdr:nvSpPr>
        <xdr:cNvPr id="83" name="人件費該当値テキスト"/>
        <xdr:cNvSpPr txBox="1"/>
      </xdr:nvSpPr>
      <xdr:spPr>
        <a:xfrm>
          <a:off x="4686300" y="62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154497</xdr:rowOff>
    </xdr:from>
    <xdr:to>
      <xdr:col>5</xdr:col>
      <xdr:colOff>409575</xdr:colOff>
      <xdr:row>37</xdr:row>
      <xdr:rowOff>84647</xdr:rowOff>
    </xdr:to>
    <xdr:sp macro="" textlink="">
      <xdr:nvSpPr>
        <xdr:cNvPr id="84" name="円/楕円 83"/>
        <xdr:cNvSpPr/>
      </xdr:nvSpPr>
      <xdr:spPr>
        <a:xfrm>
          <a:off x="3746500" y="63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75774</xdr:rowOff>
    </xdr:from>
    <xdr:ext cx="534377" cy="259045"/>
    <xdr:sp macro="" textlink="">
      <xdr:nvSpPr>
        <xdr:cNvPr id="85" name="テキスト ボックス 84"/>
        <xdr:cNvSpPr txBox="1"/>
      </xdr:nvSpPr>
      <xdr:spPr>
        <a:xfrm>
          <a:off x="3530111" y="64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12352</xdr:rowOff>
    </xdr:from>
    <xdr:to>
      <xdr:col>4</xdr:col>
      <xdr:colOff>206375</xdr:colOff>
      <xdr:row>37</xdr:row>
      <xdr:rowOff>113952</xdr:rowOff>
    </xdr:to>
    <xdr:sp macro="" textlink="">
      <xdr:nvSpPr>
        <xdr:cNvPr id="86" name="円/楕円 85"/>
        <xdr:cNvSpPr/>
      </xdr:nvSpPr>
      <xdr:spPr>
        <a:xfrm>
          <a:off x="2857500" y="63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105079</xdr:rowOff>
    </xdr:from>
    <xdr:ext cx="534377" cy="259045"/>
    <xdr:sp macro="" textlink="">
      <xdr:nvSpPr>
        <xdr:cNvPr id="87" name="テキスト ボックス 86"/>
        <xdr:cNvSpPr txBox="1"/>
      </xdr:nvSpPr>
      <xdr:spPr>
        <a:xfrm>
          <a:off x="2641111" y="64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22835</xdr:rowOff>
    </xdr:from>
    <xdr:to>
      <xdr:col>3</xdr:col>
      <xdr:colOff>3175</xdr:colOff>
      <xdr:row>37</xdr:row>
      <xdr:rowOff>124435</xdr:rowOff>
    </xdr:to>
    <xdr:sp macro="" textlink="">
      <xdr:nvSpPr>
        <xdr:cNvPr id="88" name="円/楕円 87"/>
        <xdr:cNvSpPr/>
      </xdr:nvSpPr>
      <xdr:spPr>
        <a:xfrm>
          <a:off x="1968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115562</xdr:rowOff>
    </xdr:from>
    <xdr:ext cx="534377" cy="259045"/>
    <xdr:sp macro="" textlink="">
      <xdr:nvSpPr>
        <xdr:cNvPr id="89" name="テキスト ボックス 88"/>
        <xdr:cNvSpPr txBox="1"/>
      </xdr:nvSpPr>
      <xdr:spPr>
        <a:xfrm>
          <a:off x="1752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93,819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97097</xdr:rowOff>
    </xdr:from>
    <xdr:to>
      <xdr:col>1</xdr:col>
      <xdr:colOff>485775</xdr:colOff>
      <xdr:row>37</xdr:row>
      <xdr:rowOff>27247</xdr:rowOff>
    </xdr:to>
    <xdr:sp macro="" textlink="">
      <xdr:nvSpPr>
        <xdr:cNvPr id="90" name="円/楕円 89"/>
        <xdr:cNvSpPr/>
      </xdr:nvSpPr>
      <xdr:spPr>
        <a:xfrm>
          <a:off x="1079500" y="62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18374</xdr:rowOff>
    </xdr:from>
    <xdr:ext cx="599010" cy="259045"/>
    <xdr:sp macro="" textlink="">
      <xdr:nvSpPr>
        <xdr:cNvPr id="91" name="テキスト ボックス 90"/>
        <xdr:cNvSpPr txBox="1"/>
      </xdr:nvSpPr>
      <xdr:spPr>
        <a:xfrm>
          <a:off x="830794" y="636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15542</xdr:rowOff>
    </xdr:from>
    <xdr:to>
      <xdr:col>6</xdr:col>
      <xdr:colOff>511175</xdr:colOff>
      <xdr:row>56</xdr:row>
      <xdr:rowOff>64619</xdr:rowOff>
    </xdr:to>
    <xdr:cxnSp macro="">
      <xdr:nvCxnSpPr>
        <xdr:cNvPr id="118" name="直線コネクタ 117"/>
        <xdr:cNvCxnSpPr/>
      </xdr:nvCxnSpPr>
      <xdr:spPr>
        <a:xfrm flipV="1">
          <a:off x="3797300" y="9445292"/>
          <a:ext cx="838200" cy="2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64619</xdr:rowOff>
    </xdr:from>
    <xdr:to>
      <xdr:col>5</xdr:col>
      <xdr:colOff>358775</xdr:colOff>
      <xdr:row>56</xdr:row>
      <xdr:rowOff>100106</xdr:rowOff>
    </xdr:to>
    <xdr:cxnSp macro="">
      <xdr:nvCxnSpPr>
        <xdr:cNvPr id="121" name="直線コネクタ 120"/>
        <xdr:cNvCxnSpPr/>
      </xdr:nvCxnSpPr>
      <xdr:spPr>
        <a:xfrm flipV="1">
          <a:off x="2908300" y="9665819"/>
          <a:ext cx="889000" cy="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37844</xdr:rowOff>
    </xdr:from>
    <xdr:to>
      <xdr:col>5</xdr:col>
      <xdr:colOff>409575</xdr:colOff>
      <xdr:row>55</xdr:row>
      <xdr:rowOff>139444</xdr:rowOff>
    </xdr:to>
    <xdr:sp macro="" textlink="">
      <xdr:nvSpPr>
        <xdr:cNvPr id="122" name="フローチャート : 判断 121"/>
        <xdr:cNvSpPr/>
      </xdr:nvSpPr>
      <xdr:spPr>
        <a:xfrm>
          <a:off x="3746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155971</xdr:rowOff>
    </xdr:from>
    <xdr:ext cx="599010" cy="259045"/>
    <xdr:sp macro="" textlink="">
      <xdr:nvSpPr>
        <xdr:cNvPr id="123" name="テキスト ボックス 122"/>
        <xdr:cNvSpPr txBox="1"/>
      </xdr:nvSpPr>
      <xdr:spPr>
        <a:xfrm>
          <a:off x="3497794"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100106</xdr:rowOff>
    </xdr:from>
    <xdr:to>
      <xdr:col>4</xdr:col>
      <xdr:colOff>155575</xdr:colOff>
      <xdr:row>56</xdr:row>
      <xdr:rowOff>130099</xdr:rowOff>
    </xdr:to>
    <xdr:cxnSp macro="">
      <xdr:nvCxnSpPr>
        <xdr:cNvPr id="124" name="直線コネクタ 123"/>
        <xdr:cNvCxnSpPr/>
      </xdr:nvCxnSpPr>
      <xdr:spPr>
        <a:xfrm flipV="1">
          <a:off x="2019300" y="9701306"/>
          <a:ext cx="8890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46120</xdr:rowOff>
    </xdr:from>
    <xdr:to>
      <xdr:col>4</xdr:col>
      <xdr:colOff>206375</xdr:colOff>
      <xdr:row>55</xdr:row>
      <xdr:rowOff>147720</xdr:rowOff>
    </xdr:to>
    <xdr:sp macro="" textlink="">
      <xdr:nvSpPr>
        <xdr:cNvPr id="125" name="フローチャート : 判断 124"/>
        <xdr:cNvSpPr/>
      </xdr:nvSpPr>
      <xdr:spPr>
        <a:xfrm>
          <a:off x="2857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164247</xdr:rowOff>
    </xdr:from>
    <xdr:ext cx="599010" cy="259045"/>
    <xdr:sp macro="" textlink="">
      <xdr:nvSpPr>
        <xdr:cNvPr id="126" name="テキスト ボックス 125"/>
        <xdr:cNvSpPr txBox="1"/>
      </xdr:nvSpPr>
      <xdr:spPr>
        <a:xfrm>
          <a:off x="2608794"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130099</xdr:rowOff>
    </xdr:from>
    <xdr:to>
      <xdr:col>2</xdr:col>
      <xdr:colOff>638175</xdr:colOff>
      <xdr:row>56</xdr:row>
      <xdr:rowOff>150151</xdr:rowOff>
    </xdr:to>
    <xdr:cxnSp macro="">
      <xdr:nvCxnSpPr>
        <xdr:cNvPr id="127" name="直線コネクタ 126"/>
        <xdr:cNvCxnSpPr/>
      </xdr:nvCxnSpPr>
      <xdr:spPr>
        <a:xfrm flipV="1">
          <a:off x="1130300" y="9731299"/>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81333</xdr:rowOff>
    </xdr:from>
    <xdr:to>
      <xdr:col>3</xdr:col>
      <xdr:colOff>3175</xdr:colOff>
      <xdr:row>56</xdr:row>
      <xdr:rowOff>11483</xdr:rowOff>
    </xdr:to>
    <xdr:sp macro="" textlink="">
      <xdr:nvSpPr>
        <xdr:cNvPr id="128" name="フローチャート : 判断 127"/>
        <xdr:cNvSpPr/>
      </xdr:nvSpPr>
      <xdr:spPr>
        <a:xfrm>
          <a:off x="1968500" y="951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28010</xdr:rowOff>
    </xdr:from>
    <xdr:ext cx="599010" cy="259045"/>
    <xdr:sp macro="" textlink="">
      <xdr:nvSpPr>
        <xdr:cNvPr id="129" name="テキスト ボックス 128"/>
        <xdr:cNvSpPr txBox="1"/>
      </xdr:nvSpPr>
      <xdr:spPr>
        <a:xfrm>
          <a:off x="1719794" y="928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119679</xdr:rowOff>
    </xdr:from>
    <xdr:to>
      <xdr:col>1</xdr:col>
      <xdr:colOff>485775</xdr:colOff>
      <xdr:row>56</xdr:row>
      <xdr:rowOff>49829</xdr:rowOff>
    </xdr:to>
    <xdr:sp macro="" textlink="">
      <xdr:nvSpPr>
        <xdr:cNvPr id="130" name="フローチャート : 判断 129"/>
        <xdr:cNvSpPr/>
      </xdr:nvSpPr>
      <xdr:spPr>
        <a:xfrm>
          <a:off x="1079500" y="954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66356</xdr:rowOff>
    </xdr:from>
    <xdr:ext cx="599010" cy="259045"/>
    <xdr:sp macro="" textlink="">
      <xdr:nvSpPr>
        <xdr:cNvPr id="131" name="テキスト ボックス 130"/>
        <xdr:cNvSpPr txBox="1"/>
      </xdr:nvSpPr>
      <xdr:spPr>
        <a:xfrm>
          <a:off x="830794" y="932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136192</xdr:rowOff>
    </xdr:from>
    <xdr:to>
      <xdr:col>6</xdr:col>
      <xdr:colOff>561975</xdr:colOff>
      <xdr:row>55</xdr:row>
      <xdr:rowOff>66342</xdr:rowOff>
    </xdr:to>
    <xdr:sp macro="" textlink="">
      <xdr:nvSpPr>
        <xdr:cNvPr id="137" name="円/楕円 136"/>
        <xdr:cNvSpPr/>
      </xdr:nvSpPr>
      <xdr:spPr>
        <a:xfrm>
          <a:off x="4584700" y="93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159069</xdr:rowOff>
    </xdr:from>
    <xdr:ext cx="599010" cy="259045"/>
    <xdr:sp macro="" textlink="">
      <xdr:nvSpPr>
        <xdr:cNvPr id="138" name="物件費該当値テキスト"/>
        <xdr:cNvSpPr txBox="1"/>
      </xdr:nvSpPr>
      <xdr:spPr>
        <a:xfrm>
          <a:off x="4686300" y="924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13819</xdr:rowOff>
    </xdr:from>
    <xdr:to>
      <xdr:col>5</xdr:col>
      <xdr:colOff>409575</xdr:colOff>
      <xdr:row>56</xdr:row>
      <xdr:rowOff>115419</xdr:rowOff>
    </xdr:to>
    <xdr:sp macro="" textlink="">
      <xdr:nvSpPr>
        <xdr:cNvPr id="139" name="円/楕円 138"/>
        <xdr:cNvSpPr/>
      </xdr:nvSpPr>
      <xdr:spPr>
        <a:xfrm>
          <a:off x="3746500" y="961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106546</xdr:rowOff>
    </xdr:from>
    <xdr:ext cx="534377" cy="259045"/>
    <xdr:sp macro="" textlink="">
      <xdr:nvSpPr>
        <xdr:cNvPr id="140" name="テキスト ボックス 139"/>
        <xdr:cNvSpPr txBox="1"/>
      </xdr:nvSpPr>
      <xdr:spPr>
        <a:xfrm>
          <a:off x="3530111" y="97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49306</xdr:rowOff>
    </xdr:from>
    <xdr:to>
      <xdr:col>4</xdr:col>
      <xdr:colOff>206375</xdr:colOff>
      <xdr:row>56</xdr:row>
      <xdr:rowOff>150906</xdr:rowOff>
    </xdr:to>
    <xdr:sp macro="" textlink="">
      <xdr:nvSpPr>
        <xdr:cNvPr id="141" name="円/楕円 140"/>
        <xdr:cNvSpPr/>
      </xdr:nvSpPr>
      <xdr:spPr>
        <a:xfrm>
          <a:off x="2857500" y="96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142033</xdr:rowOff>
    </xdr:from>
    <xdr:ext cx="534377" cy="259045"/>
    <xdr:sp macro="" textlink="">
      <xdr:nvSpPr>
        <xdr:cNvPr id="142" name="テキスト ボックス 141"/>
        <xdr:cNvSpPr txBox="1"/>
      </xdr:nvSpPr>
      <xdr:spPr>
        <a:xfrm>
          <a:off x="2641111" y="97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79299</xdr:rowOff>
    </xdr:from>
    <xdr:to>
      <xdr:col>3</xdr:col>
      <xdr:colOff>3175</xdr:colOff>
      <xdr:row>57</xdr:row>
      <xdr:rowOff>9449</xdr:rowOff>
    </xdr:to>
    <xdr:sp macro="" textlink="">
      <xdr:nvSpPr>
        <xdr:cNvPr id="143" name="円/楕円 142"/>
        <xdr:cNvSpPr/>
      </xdr:nvSpPr>
      <xdr:spPr>
        <a:xfrm>
          <a:off x="1968500" y="96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576</xdr:rowOff>
    </xdr:from>
    <xdr:ext cx="534377" cy="259045"/>
    <xdr:sp macro="" textlink="">
      <xdr:nvSpPr>
        <xdr:cNvPr id="144" name="テキスト ボックス 143"/>
        <xdr:cNvSpPr txBox="1"/>
      </xdr:nvSpPr>
      <xdr:spPr>
        <a:xfrm>
          <a:off x="1752111" y="97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99351</xdr:rowOff>
    </xdr:from>
    <xdr:to>
      <xdr:col>1</xdr:col>
      <xdr:colOff>485775</xdr:colOff>
      <xdr:row>57</xdr:row>
      <xdr:rowOff>29501</xdr:rowOff>
    </xdr:to>
    <xdr:sp macro="" textlink="">
      <xdr:nvSpPr>
        <xdr:cNvPr id="145" name="円/楕円 144"/>
        <xdr:cNvSpPr/>
      </xdr:nvSpPr>
      <xdr:spPr>
        <a:xfrm>
          <a:off x="1079500" y="97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20628</xdr:rowOff>
    </xdr:from>
    <xdr:ext cx="534377" cy="259045"/>
    <xdr:sp macro="" textlink="">
      <xdr:nvSpPr>
        <xdr:cNvPr id="146" name="テキスト ボックス 145"/>
        <xdr:cNvSpPr txBox="1"/>
      </xdr:nvSpPr>
      <xdr:spPr>
        <a:xfrm>
          <a:off x="863111" y="97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10378</xdr:rowOff>
    </xdr:from>
    <xdr:to>
      <xdr:col>6</xdr:col>
      <xdr:colOff>511175</xdr:colOff>
      <xdr:row>78</xdr:row>
      <xdr:rowOff>64295</xdr:rowOff>
    </xdr:to>
    <xdr:cxnSp macro="">
      <xdr:nvCxnSpPr>
        <xdr:cNvPr id="177" name="直線コネクタ 176"/>
        <xdr:cNvCxnSpPr/>
      </xdr:nvCxnSpPr>
      <xdr:spPr>
        <a:xfrm>
          <a:off x="3797300" y="13383478"/>
          <a:ext cx="8382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10378</xdr:rowOff>
    </xdr:from>
    <xdr:to>
      <xdr:col>5</xdr:col>
      <xdr:colOff>358775</xdr:colOff>
      <xdr:row>78</xdr:row>
      <xdr:rowOff>81015</xdr:rowOff>
    </xdr:to>
    <xdr:cxnSp macro="">
      <xdr:nvCxnSpPr>
        <xdr:cNvPr id="180" name="直線コネクタ 179"/>
        <xdr:cNvCxnSpPr/>
      </xdr:nvCxnSpPr>
      <xdr:spPr>
        <a:xfrm flipV="1">
          <a:off x="2908300" y="13383478"/>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28307</xdr:rowOff>
    </xdr:from>
    <xdr:to>
      <xdr:col>4</xdr:col>
      <xdr:colOff>155575</xdr:colOff>
      <xdr:row>78</xdr:row>
      <xdr:rowOff>81015</xdr:rowOff>
    </xdr:to>
    <xdr:cxnSp macro="">
      <xdr:nvCxnSpPr>
        <xdr:cNvPr id="183" name="直線コネクタ 182"/>
        <xdr:cNvCxnSpPr/>
      </xdr:nvCxnSpPr>
      <xdr:spPr>
        <a:xfrm>
          <a:off x="2019300" y="13401407"/>
          <a:ext cx="8890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28307</xdr:rowOff>
    </xdr:from>
    <xdr:to>
      <xdr:col>2</xdr:col>
      <xdr:colOff>638175</xdr:colOff>
      <xdr:row>78</xdr:row>
      <xdr:rowOff>48358</xdr:rowOff>
    </xdr:to>
    <xdr:cxnSp macro="">
      <xdr:nvCxnSpPr>
        <xdr:cNvPr id="186" name="直線コネクタ 185"/>
        <xdr:cNvCxnSpPr/>
      </xdr:nvCxnSpPr>
      <xdr:spPr>
        <a:xfrm flipV="1">
          <a:off x="1130300" y="13401407"/>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13495</xdr:rowOff>
    </xdr:from>
    <xdr:to>
      <xdr:col>6</xdr:col>
      <xdr:colOff>561975</xdr:colOff>
      <xdr:row>78</xdr:row>
      <xdr:rowOff>115095</xdr:rowOff>
    </xdr:to>
    <xdr:sp macro="" textlink="">
      <xdr:nvSpPr>
        <xdr:cNvPr id="196" name="円/楕円 195"/>
        <xdr:cNvSpPr/>
      </xdr:nvSpPr>
      <xdr:spPr>
        <a:xfrm>
          <a:off x="4584700" y="133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163372</xdr:rowOff>
    </xdr:from>
    <xdr:ext cx="469744" cy="259045"/>
    <xdr:sp macro="" textlink="">
      <xdr:nvSpPr>
        <xdr:cNvPr id="197" name="維持補修費該当値テキスト"/>
        <xdr:cNvSpPr txBox="1"/>
      </xdr:nvSpPr>
      <xdr:spPr>
        <a:xfrm>
          <a:off x="4686300" y="1336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131028</xdr:rowOff>
    </xdr:from>
    <xdr:to>
      <xdr:col>5</xdr:col>
      <xdr:colOff>409575</xdr:colOff>
      <xdr:row>78</xdr:row>
      <xdr:rowOff>61178</xdr:rowOff>
    </xdr:to>
    <xdr:sp macro="" textlink="">
      <xdr:nvSpPr>
        <xdr:cNvPr id="198" name="円/楕円 197"/>
        <xdr:cNvSpPr/>
      </xdr:nvSpPr>
      <xdr:spPr>
        <a:xfrm>
          <a:off x="3746500" y="133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52305</xdr:rowOff>
    </xdr:from>
    <xdr:ext cx="469744" cy="259045"/>
    <xdr:sp macro="" textlink="">
      <xdr:nvSpPr>
        <xdr:cNvPr id="199" name="テキスト ボックス 198"/>
        <xdr:cNvSpPr txBox="1"/>
      </xdr:nvSpPr>
      <xdr:spPr>
        <a:xfrm>
          <a:off x="3562427" y="134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30215</xdr:rowOff>
    </xdr:from>
    <xdr:to>
      <xdr:col>4</xdr:col>
      <xdr:colOff>206375</xdr:colOff>
      <xdr:row>78</xdr:row>
      <xdr:rowOff>131815</xdr:rowOff>
    </xdr:to>
    <xdr:sp macro="" textlink="">
      <xdr:nvSpPr>
        <xdr:cNvPr id="200" name="円/楕円 199"/>
        <xdr:cNvSpPr/>
      </xdr:nvSpPr>
      <xdr:spPr>
        <a:xfrm>
          <a:off x="2857500" y="134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122942</xdr:rowOff>
    </xdr:from>
    <xdr:ext cx="469744" cy="259045"/>
    <xdr:sp macro="" textlink="">
      <xdr:nvSpPr>
        <xdr:cNvPr id="201" name="テキスト ボックス 200"/>
        <xdr:cNvSpPr txBox="1"/>
      </xdr:nvSpPr>
      <xdr:spPr>
        <a:xfrm>
          <a:off x="2673427" y="13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148957</xdr:rowOff>
    </xdr:from>
    <xdr:to>
      <xdr:col>3</xdr:col>
      <xdr:colOff>3175</xdr:colOff>
      <xdr:row>78</xdr:row>
      <xdr:rowOff>79107</xdr:rowOff>
    </xdr:to>
    <xdr:sp macro="" textlink="">
      <xdr:nvSpPr>
        <xdr:cNvPr id="202" name="円/楕円 201"/>
        <xdr:cNvSpPr/>
      </xdr:nvSpPr>
      <xdr:spPr>
        <a:xfrm>
          <a:off x="1968500" y="133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70234</xdr:rowOff>
    </xdr:from>
    <xdr:ext cx="469744" cy="259045"/>
    <xdr:sp macro="" textlink="">
      <xdr:nvSpPr>
        <xdr:cNvPr id="203" name="テキスト ボックス 202"/>
        <xdr:cNvSpPr txBox="1"/>
      </xdr:nvSpPr>
      <xdr:spPr>
        <a:xfrm>
          <a:off x="1784427" y="1344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169008</xdr:rowOff>
    </xdr:from>
    <xdr:to>
      <xdr:col>1</xdr:col>
      <xdr:colOff>485775</xdr:colOff>
      <xdr:row>78</xdr:row>
      <xdr:rowOff>99158</xdr:rowOff>
    </xdr:to>
    <xdr:sp macro="" textlink="">
      <xdr:nvSpPr>
        <xdr:cNvPr id="204" name="円/楕円 203"/>
        <xdr:cNvSpPr/>
      </xdr:nvSpPr>
      <xdr:spPr>
        <a:xfrm>
          <a:off x="1079500" y="133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90285</xdr:rowOff>
    </xdr:from>
    <xdr:ext cx="469744" cy="259045"/>
    <xdr:sp macro="" textlink="">
      <xdr:nvSpPr>
        <xdr:cNvPr id="205" name="テキスト ボックス 204"/>
        <xdr:cNvSpPr txBox="1"/>
      </xdr:nvSpPr>
      <xdr:spPr>
        <a:xfrm>
          <a:off x="895427" y="134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53594</xdr:rowOff>
    </xdr:from>
    <xdr:to>
      <xdr:col>6</xdr:col>
      <xdr:colOff>511175</xdr:colOff>
      <xdr:row>98</xdr:row>
      <xdr:rowOff>106135</xdr:rowOff>
    </xdr:to>
    <xdr:cxnSp macro="">
      <xdr:nvCxnSpPr>
        <xdr:cNvPr id="235" name="直線コネクタ 234"/>
        <xdr:cNvCxnSpPr/>
      </xdr:nvCxnSpPr>
      <xdr:spPr>
        <a:xfrm flipV="1">
          <a:off x="3797300" y="16684244"/>
          <a:ext cx="838200" cy="2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106135</xdr:rowOff>
    </xdr:from>
    <xdr:to>
      <xdr:col>5</xdr:col>
      <xdr:colOff>358775</xdr:colOff>
      <xdr:row>98</xdr:row>
      <xdr:rowOff>131204</xdr:rowOff>
    </xdr:to>
    <xdr:cxnSp macro="">
      <xdr:nvCxnSpPr>
        <xdr:cNvPr id="238" name="直線コネクタ 237"/>
        <xdr:cNvCxnSpPr/>
      </xdr:nvCxnSpPr>
      <xdr:spPr>
        <a:xfrm flipV="1">
          <a:off x="2908300" y="16908235"/>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32817</xdr:rowOff>
    </xdr:from>
    <xdr:to>
      <xdr:col>5</xdr:col>
      <xdr:colOff>409575</xdr:colOff>
      <xdr:row>96</xdr:row>
      <xdr:rowOff>134417</xdr:rowOff>
    </xdr:to>
    <xdr:sp macro="" textlink="">
      <xdr:nvSpPr>
        <xdr:cNvPr id="239" name="フローチャート : 判断 238"/>
        <xdr:cNvSpPr/>
      </xdr:nvSpPr>
      <xdr:spPr>
        <a:xfrm>
          <a:off x="37465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150944</xdr:rowOff>
    </xdr:from>
    <xdr:ext cx="534377" cy="259045"/>
    <xdr:sp macro="" textlink="">
      <xdr:nvSpPr>
        <xdr:cNvPr id="240" name="テキスト ボックス 239"/>
        <xdr:cNvSpPr txBox="1"/>
      </xdr:nvSpPr>
      <xdr:spPr>
        <a:xfrm>
          <a:off x="3530111" y="162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131204</xdr:rowOff>
    </xdr:from>
    <xdr:to>
      <xdr:col>4</xdr:col>
      <xdr:colOff>155575</xdr:colOff>
      <xdr:row>99</xdr:row>
      <xdr:rowOff>30601</xdr:rowOff>
    </xdr:to>
    <xdr:cxnSp macro="">
      <xdr:nvCxnSpPr>
        <xdr:cNvPr id="241" name="直線コネクタ 240"/>
        <xdr:cNvCxnSpPr/>
      </xdr:nvCxnSpPr>
      <xdr:spPr>
        <a:xfrm flipV="1">
          <a:off x="2019300" y="16933304"/>
          <a:ext cx="8890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64497</xdr:rowOff>
    </xdr:from>
    <xdr:to>
      <xdr:col>4</xdr:col>
      <xdr:colOff>206375</xdr:colOff>
      <xdr:row>96</xdr:row>
      <xdr:rowOff>166097</xdr:rowOff>
    </xdr:to>
    <xdr:sp macro="" textlink="">
      <xdr:nvSpPr>
        <xdr:cNvPr id="242" name="フローチャート : 判断 241"/>
        <xdr:cNvSpPr/>
      </xdr:nvSpPr>
      <xdr:spPr>
        <a:xfrm>
          <a:off x="2857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11174</xdr:rowOff>
    </xdr:from>
    <xdr:ext cx="534377" cy="259045"/>
    <xdr:sp macro="" textlink="">
      <xdr:nvSpPr>
        <xdr:cNvPr id="243" name="テキスト ボックス 242"/>
        <xdr:cNvSpPr txBox="1"/>
      </xdr:nvSpPr>
      <xdr:spPr>
        <a:xfrm>
          <a:off x="2641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29305</xdr:rowOff>
    </xdr:from>
    <xdr:to>
      <xdr:col>2</xdr:col>
      <xdr:colOff>638175</xdr:colOff>
      <xdr:row>99</xdr:row>
      <xdr:rowOff>30601</xdr:rowOff>
    </xdr:to>
    <xdr:cxnSp macro="">
      <xdr:nvCxnSpPr>
        <xdr:cNvPr id="244" name="直線コネクタ 243"/>
        <xdr:cNvCxnSpPr/>
      </xdr:nvCxnSpPr>
      <xdr:spPr>
        <a:xfrm>
          <a:off x="1130300" y="1700285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23292</xdr:rowOff>
    </xdr:from>
    <xdr:to>
      <xdr:col>3</xdr:col>
      <xdr:colOff>3175</xdr:colOff>
      <xdr:row>97</xdr:row>
      <xdr:rowOff>124892</xdr:rowOff>
    </xdr:to>
    <xdr:sp macro="" textlink="">
      <xdr:nvSpPr>
        <xdr:cNvPr id="245" name="フローチャート : 判断 244"/>
        <xdr:cNvSpPr/>
      </xdr:nvSpPr>
      <xdr:spPr>
        <a:xfrm>
          <a:off x="1968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141419</xdr:rowOff>
    </xdr:from>
    <xdr:ext cx="534377" cy="259045"/>
    <xdr:sp macro="" textlink="">
      <xdr:nvSpPr>
        <xdr:cNvPr id="246" name="テキスト ボックス 245"/>
        <xdr:cNvSpPr txBox="1"/>
      </xdr:nvSpPr>
      <xdr:spPr>
        <a:xfrm>
          <a:off x="1752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19805</xdr:rowOff>
    </xdr:from>
    <xdr:to>
      <xdr:col>1</xdr:col>
      <xdr:colOff>485775</xdr:colOff>
      <xdr:row>97</xdr:row>
      <xdr:rowOff>121405</xdr:rowOff>
    </xdr:to>
    <xdr:sp macro="" textlink="">
      <xdr:nvSpPr>
        <xdr:cNvPr id="247" name="フローチャート : 判断 246"/>
        <xdr:cNvSpPr/>
      </xdr:nvSpPr>
      <xdr:spPr>
        <a:xfrm>
          <a:off x="1079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137932</xdr:rowOff>
    </xdr:from>
    <xdr:ext cx="534377" cy="259045"/>
    <xdr:sp macro="" textlink="">
      <xdr:nvSpPr>
        <xdr:cNvPr id="248" name="テキスト ボックス 247"/>
        <xdr:cNvSpPr txBox="1"/>
      </xdr:nvSpPr>
      <xdr:spPr>
        <a:xfrm>
          <a:off x="863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2794</xdr:rowOff>
    </xdr:from>
    <xdr:to>
      <xdr:col>6</xdr:col>
      <xdr:colOff>561975</xdr:colOff>
      <xdr:row>97</xdr:row>
      <xdr:rowOff>104394</xdr:rowOff>
    </xdr:to>
    <xdr:sp macro="" textlink="">
      <xdr:nvSpPr>
        <xdr:cNvPr id="254" name="円/楕円 253"/>
        <xdr:cNvSpPr/>
      </xdr:nvSpPr>
      <xdr:spPr>
        <a:xfrm>
          <a:off x="4584700" y="166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152671</xdr:rowOff>
    </xdr:from>
    <xdr:ext cx="534377" cy="259045"/>
    <xdr:sp macro="" textlink="">
      <xdr:nvSpPr>
        <xdr:cNvPr id="255" name="扶助費該当値テキスト"/>
        <xdr:cNvSpPr txBox="1"/>
      </xdr:nvSpPr>
      <xdr:spPr>
        <a:xfrm>
          <a:off x="4686300" y="166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57,520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55335</xdr:rowOff>
    </xdr:from>
    <xdr:to>
      <xdr:col>5</xdr:col>
      <xdr:colOff>409575</xdr:colOff>
      <xdr:row>98</xdr:row>
      <xdr:rowOff>156935</xdr:rowOff>
    </xdr:to>
    <xdr:sp macro="" textlink="">
      <xdr:nvSpPr>
        <xdr:cNvPr id="256" name="円/楕円 255"/>
        <xdr:cNvSpPr/>
      </xdr:nvSpPr>
      <xdr:spPr>
        <a:xfrm>
          <a:off x="37465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148062</xdr:rowOff>
    </xdr:from>
    <xdr:ext cx="534377" cy="259045"/>
    <xdr:sp macro="" textlink="">
      <xdr:nvSpPr>
        <xdr:cNvPr id="257" name="テキスト ボックス 256"/>
        <xdr:cNvSpPr txBox="1"/>
      </xdr:nvSpPr>
      <xdr:spPr>
        <a:xfrm>
          <a:off x="3530111" y="169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80404</xdr:rowOff>
    </xdr:from>
    <xdr:to>
      <xdr:col>4</xdr:col>
      <xdr:colOff>206375</xdr:colOff>
      <xdr:row>99</xdr:row>
      <xdr:rowOff>10554</xdr:rowOff>
    </xdr:to>
    <xdr:sp macro="" textlink="">
      <xdr:nvSpPr>
        <xdr:cNvPr id="258" name="円/楕円 257"/>
        <xdr:cNvSpPr/>
      </xdr:nvSpPr>
      <xdr:spPr>
        <a:xfrm>
          <a:off x="2857500" y="168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1681</xdr:rowOff>
    </xdr:from>
    <xdr:ext cx="534377" cy="259045"/>
    <xdr:sp macro="" textlink="">
      <xdr:nvSpPr>
        <xdr:cNvPr id="259" name="テキスト ボックス 258"/>
        <xdr:cNvSpPr txBox="1"/>
      </xdr:nvSpPr>
      <xdr:spPr>
        <a:xfrm>
          <a:off x="2641111" y="169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151251</xdr:rowOff>
    </xdr:from>
    <xdr:to>
      <xdr:col>3</xdr:col>
      <xdr:colOff>3175</xdr:colOff>
      <xdr:row>99</xdr:row>
      <xdr:rowOff>81401</xdr:rowOff>
    </xdr:to>
    <xdr:sp macro="" textlink="">
      <xdr:nvSpPr>
        <xdr:cNvPr id="260" name="円/楕円 259"/>
        <xdr:cNvSpPr/>
      </xdr:nvSpPr>
      <xdr:spPr>
        <a:xfrm>
          <a:off x="1968500" y="16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72528</xdr:rowOff>
    </xdr:from>
    <xdr:ext cx="534377" cy="259045"/>
    <xdr:sp macro="" textlink="">
      <xdr:nvSpPr>
        <xdr:cNvPr id="261" name="テキスト ボックス 260"/>
        <xdr:cNvSpPr txBox="1"/>
      </xdr:nvSpPr>
      <xdr:spPr>
        <a:xfrm>
          <a:off x="1752111" y="170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149955</xdr:rowOff>
    </xdr:from>
    <xdr:to>
      <xdr:col>1</xdr:col>
      <xdr:colOff>485775</xdr:colOff>
      <xdr:row>99</xdr:row>
      <xdr:rowOff>80105</xdr:rowOff>
    </xdr:to>
    <xdr:sp macro="" textlink="">
      <xdr:nvSpPr>
        <xdr:cNvPr id="262" name="円/楕円 261"/>
        <xdr:cNvSpPr/>
      </xdr:nvSpPr>
      <xdr:spPr>
        <a:xfrm>
          <a:off x="1079500" y="169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71232</xdr:rowOff>
    </xdr:from>
    <xdr:ext cx="534377" cy="259045"/>
    <xdr:sp macro="" textlink="">
      <xdr:nvSpPr>
        <xdr:cNvPr id="263" name="テキスト ボックス 262"/>
        <xdr:cNvSpPr txBox="1"/>
      </xdr:nvSpPr>
      <xdr:spPr>
        <a:xfrm>
          <a:off x="863111" y="1704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65980</xdr:rowOff>
    </xdr:from>
    <xdr:to>
      <xdr:col>15</xdr:col>
      <xdr:colOff>180975</xdr:colOff>
      <xdr:row>36</xdr:row>
      <xdr:rowOff>102514</xdr:rowOff>
    </xdr:to>
    <xdr:cxnSp macro="">
      <xdr:nvCxnSpPr>
        <xdr:cNvPr id="292" name="直線コネクタ 291"/>
        <xdr:cNvCxnSpPr/>
      </xdr:nvCxnSpPr>
      <xdr:spPr>
        <a:xfrm>
          <a:off x="9639300" y="6238180"/>
          <a:ext cx="838200" cy="3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65980</xdr:rowOff>
    </xdr:from>
    <xdr:to>
      <xdr:col>14</xdr:col>
      <xdr:colOff>28575</xdr:colOff>
      <xdr:row>36</xdr:row>
      <xdr:rowOff>156803</xdr:rowOff>
    </xdr:to>
    <xdr:cxnSp macro="">
      <xdr:nvCxnSpPr>
        <xdr:cNvPr id="295" name="直線コネクタ 294"/>
        <xdr:cNvCxnSpPr/>
      </xdr:nvCxnSpPr>
      <xdr:spPr>
        <a:xfrm flipV="1">
          <a:off x="8750300" y="6238180"/>
          <a:ext cx="889000" cy="9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6" name="フローチャート : 判断 295"/>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7" name="テキスト ボックス 296"/>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156803</xdr:rowOff>
    </xdr:from>
    <xdr:to>
      <xdr:col>12</xdr:col>
      <xdr:colOff>511175</xdr:colOff>
      <xdr:row>37</xdr:row>
      <xdr:rowOff>19372</xdr:rowOff>
    </xdr:to>
    <xdr:cxnSp macro="">
      <xdr:nvCxnSpPr>
        <xdr:cNvPr id="298" name="直線コネクタ 297"/>
        <xdr:cNvCxnSpPr/>
      </xdr:nvCxnSpPr>
      <xdr:spPr>
        <a:xfrm flipV="1">
          <a:off x="7861300" y="6329003"/>
          <a:ext cx="889000" cy="3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9" name="フローチャート : 判断 298"/>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300" name="テキスト ボックス 299"/>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19372</xdr:rowOff>
    </xdr:from>
    <xdr:to>
      <xdr:col>11</xdr:col>
      <xdr:colOff>307975</xdr:colOff>
      <xdr:row>37</xdr:row>
      <xdr:rowOff>22459</xdr:rowOff>
    </xdr:to>
    <xdr:cxnSp macro="">
      <xdr:nvCxnSpPr>
        <xdr:cNvPr id="301" name="直線コネクタ 300"/>
        <xdr:cNvCxnSpPr/>
      </xdr:nvCxnSpPr>
      <xdr:spPr>
        <a:xfrm flipV="1">
          <a:off x="6972300" y="6363022"/>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2" name="フローチャート : 判断 301"/>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3" name="テキスト ボックス 302"/>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4" name="フローチャート : 判断 303"/>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5" name="テキスト ボックス 304"/>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51714</xdr:rowOff>
    </xdr:from>
    <xdr:to>
      <xdr:col>15</xdr:col>
      <xdr:colOff>231775</xdr:colOff>
      <xdr:row>36</xdr:row>
      <xdr:rowOff>153314</xdr:rowOff>
    </xdr:to>
    <xdr:sp macro="" textlink="">
      <xdr:nvSpPr>
        <xdr:cNvPr id="311" name="円/楕円 310"/>
        <xdr:cNvSpPr/>
      </xdr:nvSpPr>
      <xdr:spPr>
        <a:xfrm>
          <a:off x="10426700" y="6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74591</xdr:rowOff>
    </xdr:from>
    <xdr:ext cx="599010" cy="259045"/>
    <xdr:sp macro="" textlink="">
      <xdr:nvSpPr>
        <xdr:cNvPr id="312" name="補助費等該当値テキスト"/>
        <xdr:cNvSpPr txBox="1"/>
      </xdr:nvSpPr>
      <xdr:spPr>
        <a:xfrm>
          <a:off x="10528300" y="607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119,760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15180</xdr:rowOff>
    </xdr:from>
    <xdr:to>
      <xdr:col>14</xdr:col>
      <xdr:colOff>79375</xdr:colOff>
      <xdr:row>36</xdr:row>
      <xdr:rowOff>116780</xdr:rowOff>
    </xdr:to>
    <xdr:sp macro="" textlink="">
      <xdr:nvSpPr>
        <xdr:cNvPr id="313" name="円/楕円 312"/>
        <xdr:cNvSpPr/>
      </xdr:nvSpPr>
      <xdr:spPr>
        <a:xfrm>
          <a:off x="9588500" y="61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107907</xdr:rowOff>
    </xdr:from>
    <xdr:ext cx="599010" cy="259045"/>
    <xdr:sp macro="" textlink="">
      <xdr:nvSpPr>
        <xdr:cNvPr id="314" name="テキスト ボックス 313"/>
        <xdr:cNvSpPr txBox="1"/>
      </xdr:nvSpPr>
      <xdr:spPr>
        <a:xfrm>
          <a:off x="9339794" y="628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106003</xdr:rowOff>
    </xdr:from>
    <xdr:to>
      <xdr:col>12</xdr:col>
      <xdr:colOff>561975</xdr:colOff>
      <xdr:row>37</xdr:row>
      <xdr:rowOff>36153</xdr:rowOff>
    </xdr:to>
    <xdr:sp macro="" textlink="">
      <xdr:nvSpPr>
        <xdr:cNvPr id="315" name="円/楕円 314"/>
        <xdr:cNvSpPr/>
      </xdr:nvSpPr>
      <xdr:spPr>
        <a:xfrm>
          <a:off x="8699500" y="627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27280</xdr:rowOff>
    </xdr:from>
    <xdr:ext cx="599010" cy="259045"/>
    <xdr:sp macro="" textlink="">
      <xdr:nvSpPr>
        <xdr:cNvPr id="316" name="テキスト ボックス 315"/>
        <xdr:cNvSpPr txBox="1"/>
      </xdr:nvSpPr>
      <xdr:spPr>
        <a:xfrm>
          <a:off x="8450794" y="63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140022</xdr:rowOff>
    </xdr:from>
    <xdr:to>
      <xdr:col>11</xdr:col>
      <xdr:colOff>358775</xdr:colOff>
      <xdr:row>37</xdr:row>
      <xdr:rowOff>70172</xdr:rowOff>
    </xdr:to>
    <xdr:sp macro="" textlink="">
      <xdr:nvSpPr>
        <xdr:cNvPr id="317" name="円/楕円 316"/>
        <xdr:cNvSpPr/>
      </xdr:nvSpPr>
      <xdr:spPr>
        <a:xfrm>
          <a:off x="7810500" y="63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61299</xdr:rowOff>
    </xdr:from>
    <xdr:ext cx="534377" cy="259045"/>
    <xdr:sp macro="" textlink="">
      <xdr:nvSpPr>
        <xdr:cNvPr id="318" name="テキスト ボックス 317"/>
        <xdr:cNvSpPr txBox="1"/>
      </xdr:nvSpPr>
      <xdr:spPr>
        <a:xfrm>
          <a:off x="7594111" y="64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143109</xdr:rowOff>
    </xdr:from>
    <xdr:to>
      <xdr:col>10</xdr:col>
      <xdr:colOff>155575</xdr:colOff>
      <xdr:row>37</xdr:row>
      <xdr:rowOff>73259</xdr:rowOff>
    </xdr:to>
    <xdr:sp macro="" textlink="">
      <xdr:nvSpPr>
        <xdr:cNvPr id="319" name="円/楕円 318"/>
        <xdr:cNvSpPr/>
      </xdr:nvSpPr>
      <xdr:spPr>
        <a:xfrm>
          <a:off x="6921500" y="63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64386</xdr:rowOff>
    </xdr:from>
    <xdr:ext cx="534377" cy="259045"/>
    <xdr:sp macro="" textlink="">
      <xdr:nvSpPr>
        <xdr:cNvPr id="320" name="テキスト ボックス 319"/>
        <xdr:cNvSpPr txBox="1"/>
      </xdr:nvSpPr>
      <xdr:spPr>
        <a:xfrm>
          <a:off x="6705111" y="64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10561</xdr:rowOff>
    </xdr:from>
    <xdr:to>
      <xdr:col>15</xdr:col>
      <xdr:colOff>180975</xdr:colOff>
      <xdr:row>58</xdr:row>
      <xdr:rowOff>35187</xdr:rowOff>
    </xdr:to>
    <xdr:cxnSp macro="">
      <xdr:nvCxnSpPr>
        <xdr:cNvPr id="351" name="直線コネクタ 350"/>
        <xdr:cNvCxnSpPr/>
      </xdr:nvCxnSpPr>
      <xdr:spPr>
        <a:xfrm>
          <a:off x="9639300" y="9954661"/>
          <a:ext cx="838200" cy="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93173</xdr:rowOff>
    </xdr:from>
    <xdr:to>
      <xdr:col>14</xdr:col>
      <xdr:colOff>28575</xdr:colOff>
      <xdr:row>58</xdr:row>
      <xdr:rowOff>10561</xdr:rowOff>
    </xdr:to>
    <xdr:cxnSp macro="">
      <xdr:nvCxnSpPr>
        <xdr:cNvPr id="354" name="直線コネクタ 353"/>
        <xdr:cNvCxnSpPr/>
      </xdr:nvCxnSpPr>
      <xdr:spPr>
        <a:xfrm>
          <a:off x="8750300" y="9522923"/>
          <a:ext cx="889000" cy="4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5" name="フローチャート : 判断 354"/>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6" name="テキスト ボックス 355"/>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93173</xdr:rowOff>
    </xdr:from>
    <xdr:to>
      <xdr:col>12</xdr:col>
      <xdr:colOff>511175</xdr:colOff>
      <xdr:row>57</xdr:row>
      <xdr:rowOff>3474</xdr:rowOff>
    </xdr:to>
    <xdr:cxnSp macro="">
      <xdr:nvCxnSpPr>
        <xdr:cNvPr id="357" name="直線コネクタ 356"/>
        <xdr:cNvCxnSpPr/>
      </xdr:nvCxnSpPr>
      <xdr:spPr>
        <a:xfrm flipV="1">
          <a:off x="7861300" y="9522923"/>
          <a:ext cx="889000" cy="25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8" name="フローチャート : 判断 357"/>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9" name="テキスト ボックス 358"/>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3474</xdr:rowOff>
    </xdr:from>
    <xdr:to>
      <xdr:col>11</xdr:col>
      <xdr:colOff>307975</xdr:colOff>
      <xdr:row>58</xdr:row>
      <xdr:rowOff>37598</xdr:rowOff>
    </xdr:to>
    <xdr:cxnSp macro="">
      <xdr:nvCxnSpPr>
        <xdr:cNvPr id="360" name="直線コネクタ 359"/>
        <xdr:cNvCxnSpPr/>
      </xdr:nvCxnSpPr>
      <xdr:spPr>
        <a:xfrm flipV="1">
          <a:off x="6972300" y="9776124"/>
          <a:ext cx="889000" cy="20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1" name="フローチャート : 判断 360"/>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2" name="テキスト ボックス 361"/>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3" name="フローチャート : 判断 362"/>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4" name="テキスト ボックス 363"/>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155837</xdr:rowOff>
    </xdr:from>
    <xdr:to>
      <xdr:col>15</xdr:col>
      <xdr:colOff>231775</xdr:colOff>
      <xdr:row>58</xdr:row>
      <xdr:rowOff>85987</xdr:rowOff>
    </xdr:to>
    <xdr:sp macro="" textlink="">
      <xdr:nvSpPr>
        <xdr:cNvPr id="370" name="円/楕円 369"/>
        <xdr:cNvSpPr/>
      </xdr:nvSpPr>
      <xdr:spPr>
        <a:xfrm>
          <a:off x="10426700" y="9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134264</xdr:rowOff>
    </xdr:from>
    <xdr:ext cx="534377" cy="259045"/>
    <xdr:sp macro="" textlink="">
      <xdr:nvSpPr>
        <xdr:cNvPr id="371" name="普通建設事業費該当値テキスト"/>
        <xdr:cNvSpPr txBox="1"/>
      </xdr:nvSpPr>
      <xdr:spPr>
        <a:xfrm>
          <a:off x="10528300" y="99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131211</xdr:rowOff>
    </xdr:from>
    <xdr:to>
      <xdr:col>14</xdr:col>
      <xdr:colOff>79375</xdr:colOff>
      <xdr:row>58</xdr:row>
      <xdr:rowOff>61361</xdr:rowOff>
    </xdr:to>
    <xdr:sp macro="" textlink="">
      <xdr:nvSpPr>
        <xdr:cNvPr id="372" name="円/楕円 371"/>
        <xdr:cNvSpPr/>
      </xdr:nvSpPr>
      <xdr:spPr>
        <a:xfrm>
          <a:off x="9588500" y="99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52488</xdr:rowOff>
    </xdr:from>
    <xdr:ext cx="534377" cy="259045"/>
    <xdr:sp macro="" textlink="">
      <xdr:nvSpPr>
        <xdr:cNvPr id="373" name="テキスト ボックス 372"/>
        <xdr:cNvSpPr txBox="1"/>
      </xdr:nvSpPr>
      <xdr:spPr>
        <a:xfrm>
          <a:off x="9372111" y="99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79,544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42373</xdr:rowOff>
    </xdr:from>
    <xdr:to>
      <xdr:col>12</xdr:col>
      <xdr:colOff>561975</xdr:colOff>
      <xdr:row>55</xdr:row>
      <xdr:rowOff>143973</xdr:rowOff>
    </xdr:to>
    <xdr:sp macro="" textlink="">
      <xdr:nvSpPr>
        <xdr:cNvPr id="374" name="円/楕円 373"/>
        <xdr:cNvSpPr/>
      </xdr:nvSpPr>
      <xdr:spPr>
        <a:xfrm>
          <a:off x="8699500" y="94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160500</xdr:rowOff>
    </xdr:from>
    <xdr:ext cx="599010" cy="259045"/>
    <xdr:sp macro="" textlink="">
      <xdr:nvSpPr>
        <xdr:cNvPr id="375" name="テキスト ボックス 374"/>
        <xdr:cNvSpPr txBox="1"/>
      </xdr:nvSpPr>
      <xdr:spPr>
        <a:xfrm>
          <a:off x="8450794" y="924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211,747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124124</xdr:rowOff>
    </xdr:from>
    <xdr:to>
      <xdr:col>11</xdr:col>
      <xdr:colOff>358775</xdr:colOff>
      <xdr:row>57</xdr:row>
      <xdr:rowOff>54274</xdr:rowOff>
    </xdr:to>
    <xdr:sp macro="" textlink="">
      <xdr:nvSpPr>
        <xdr:cNvPr id="376" name="円/楕円 375"/>
        <xdr:cNvSpPr/>
      </xdr:nvSpPr>
      <xdr:spPr>
        <a:xfrm>
          <a:off x="7810500" y="97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45401</xdr:rowOff>
    </xdr:from>
    <xdr:ext cx="599010" cy="259045"/>
    <xdr:sp macro="" textlink="">
      <xdr:nvSpPr>
        <xdr:cNvPr id="377" name="テキスト ボックス 376"/>
        <xdr:cNvSpPr txBox="1"/>
      </xdr:nvSpPr>
      <xdr:spPr>
        <a:xfrm>
          <a:off x="7561794" y="981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158248</xdr:rowOff>
    </xdr:from>
    <xdr:to>
      <xdr:col>10</xdr:col>
      <xdr:colOff>155575</xdr:colOff>
      <xdr:row>58</xdr:row>
      <xdr:rowOff>88398</xdr:rowOff>
    </xdr:to>
    <xdr:sp macro="" textlink="">
      <xdr:nvSpPr>
        <xdr:cNvPr id="378" name="円/楕円 377"/>
        <xdr:cNvSpPr/>
      </xdr:nvSpPr>
      <xdr:spPr>
        <a:xfrm>
          <a:off x="6921500" y="99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79525</xdr:rowOff>
    </xdr:from>
    <xdr:ext cx="534377" cy="259045"/>
    <xdr:sp macro="" textlink="">
      <xdr:nvSpPr>
        <xdr:cNvPr id="379" name="テキスト ボックス 378"/>
        <xdr:cNvSpPr txBox="1"/>
      </xdr:nvSpPr>
      <xdr:spPr>
        <a:xfrm>
          <a:off x="6705111" y="100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69675</xdr:rowOff>
    </xdr:from>
    <xdr:to>
      <xdr:col>15</xdr:col>
      <xdr:colOff>180975</xdr:colOff>
      <xdr:row>77</xdr:row>
      <xdr:rowOff>96467</xdr:rowOff>
    </xdr:to>
    <xdr:cxnSp macro="">
      <xdr:nvCxnSpPr>
        <xdr:cNvPr id="406" name="直線コネクタ 405"/>
        <xdr:cNvCxnSpPr/>
      </xdr:nvCxnSpPr>
      <xdr:spPr>
        <a:xfrm>
          <a:off x="9639300" y="13271325"/>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62685</xdr:rowOff>
    </xdr:from>
    <xdr:to>
      <xdr:col>14</xdr:col>
      <xdr:colOff>28575</xdr:colOff>
      <xdr:row>77</xdr:row>
      <xdr:rowOff>69675</xdr:rowOff>
    </xdr:to>
    <xdr:cxnSp macro="">
      <xdr:nvCxnSpPr>
        <xdr:cNvPr id="409" name="直線コネクタ 408"/>
        <xdr:cNvCxnSpPr/>
      </xdr:nvCxnSpPr>
      <xdr:spPr>
        <a:xfrm>
          <a:off x="8750300" y="12749985"/>
          <a:ext cx="889000" cy="5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10" name="フローチャート : 判断 409"/>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1" name="テキスト ボックス 410"/>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2" name="フローチャート : 判断 411"/>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3" name="テキスト ボックス 412"/>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45667</xdr:rowOff>
    </xdr:from>
    <xdr:to>
      <xdr:col>15</xdr:col>
      <xdr:colOff>231775</xdr:colOff>
      <xdr:row>77</xdr:row>
      <xdr:rowOff>147267</xdr:rowOff>
    </xdr:to>
    <xdr:sp macro="" textlink="">
      <xdr:nvSpPr>
        <xdr:cNvPr id="419" name="円/楕円 418"/>
        <xdr:cNvSpPr/>
      </xdr:nvSpPr>
      <xdr:spPr>
        <a:xfrm>
          <a:off x="10426700" y="1324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68544</xdr:rowOff>
    </xdr:from>
    <xdr:ext cx="534377" cy="259045"/>
    <xdr:sp macro="" textlink="">
      <xdr:nvSpPr>
        <xdr:cNvPr id="420" name="普通建設事業費 （ うち新規整備　）該当値テキスト"/>
        <xdr:cNvSpPr txBox="1"/>
      </xdr:nvSpPr>
      <xdr:spPr>
        <a:xfrm>
          <a:off x="10528300" y="1309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18875</xdr:rowOff>
    </xdr:from>
    <xdr:to>
      <xdr:col>14</xdr:col>
      <xdr:colOff>79375</xdr:colOff>
      <xdr:row>77</xdr:row>
      <xdr:rowOff>120475</xdr:rowOff>
    </xdr:to>
    <xdr:sp macro="" textlink="">
      <xdr:nvSpPr>
        <xdr:cNvPr id="421" name="円/楕円 420"/>
        <xdr:cNvSpPr/>
      </xdr:nvSpPr>
      <xdr:spPr>
        <a:xfrm>
          <a:off x="9588500" y="132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111602</xdr:rowOff>
    </xdr:from>
    <xdr:ext cx="534377" cy="259045"/>
    <xdr:sp macro="" textlink="">
      <xdr:nvSpPr>
        <xdr:cNvPr id="422" name="テキスト ボックス 421"/>
        <xdr:cNvSpPr txBox="1"/>
      </xdr:nvSpPr>
      <xdr:spPr>
        <a:xfrm>
          <a:off x="9372111" y="133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11885</xdr:rowOff>
    </xdr:from>
    <xdr:to>
      <xdr:col>12</xdr:col>
      <xdr:colOff>561975</xdr:colOff>
      <xdr:row>74</xdr:row>
      <xdr:rowOff>113485</xdr:rowOff>
    </xdr:to>
    <xdr:sp macro="" textlink="">
      <xdr:nvSpPr>
        <xdr:cNvPr id="423" name="円/楕円 422"/>
        <xdr:cNvSpPr/>
      </xdr:nvSpPr>
      <xdr:spPr>
        <a:xfrm>
          <a:off x="8699500" y="126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130012</xdr:rowOff>
    </xdr:from>
    <xdr:ext cx="599010" cy="259045"/>
    <xdr:sp macro="" textlink="">
      <xdr:nvSpPr>
        <xdr:cNvPr id="424" name="テキスト ボックス 423"/>
        <xdr:cNvSpPr txBox="1"/>
      </xdr:nvSpPr>
      <xdr:spPr>
        <a:xfrm>
          <a:off x="8450794" y="1247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71188</xdr:rowOff>
    </xdr:from>
    <xdr:to>
      <xdr:col>15</xdr:col>
      <xdr:colOff>180975</xdr:colOff>
      <xdr:row>98</xdr:row>
      <xdr:rowOff>74457</xdr:rowOff>
    </xdr:to>
    <xdr:cxnSp macro="">
      <xdr:nvCxnSpPr>
        <xdr:cNvPr id="451" name="直線コネクタ 450"/>
        <xdr:cNvCxnSpPr/>
      </xdr:nvCxnSpPr>
      <xdr:spPr>
        <a:xfrm>
          <a:off x="9639300" y="16873288"/>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28431</xdr:rowOff>
    </xdr:from>
    <xdr:to>
      <xdr:col>14</xdr:col>
      <xdr:colOff>28575</xdr:colOff>
      <xdr:row>98</xdr:row>
      <xdr:rowOff>71188</xdr:rowOff>
    </xdr:to>
    <xdr:cxnSp macro="">
      <xdr:nvCxnSpPr>
        <xdr:cNvPr id="454" name="直線コネクタ 453"/>
        <xdr:cNvCxnSpPr/>
      </xdr:nvCxnSpPr>
      <xdr:spPr>
        <a:xfrm>
          <a:off x="8750300" y="16830531"/>
          <a:ext cx="889000" cy="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5" name="フローチャート : 判断 454"/>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6" name="テキスト ボックス 455"/>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7" name="フローチャート : 判断 456"/>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8" name="テキスト ボックス 457"/>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23657</xdr:rowOff>
    </xdr:from>
    <xdr:to>
      <xdr:col>15</xdr:col>
      <xdr:colOff>231775</xdr:colOff>
      <xdr:row>98</xdr:row>
      <xdr:rowOff>125257</xdr:rowOff>
    </xdr:to>
    <xdr:sp macro="" textlink="">
      <xdr:nvSpPr>
        <xdr:cNvPr id="464" name="円/楕円 463"/>
        <xdr:cNvSpPr/>
      </xdr:nvSpPr>
      <xdr:spPr>
        <a:xfrm>
          <a:off x="10426700" y="1682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110034</xdr:rowOff>
    </xdr:from>
    <xdr:ext cx="534377" cy="259045"/>
    <xdr:sp macro="" textlink="">
      <xdr:nvSpPr>
        <xdr:cNvPr id="465" name="普通建設事業費 （ うち更新整備　）該当値テキスト"/>
        <xdr:cNvSpPr txBox="1"/>
      </xdr:nvSpPr>
      <xdr:spPr>
        <a:xfrm>
          <a:off x="10528300" y="1674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20388</xdr:rowOff>
    </xdr:from>
    <xdr:to>
      <xdr:col>14</xdr:col>
      <xdr:colOff>79375</xdr:colOff>
      <xdr:row>98</xdr:row>
      <xdr:rowOff>121988</xdr:rowOff>
    </xdr:to>
    <xdr:sp macro="" textlink="">
      <xdr:nvSpPr>
        <xdr:cNvPr id="466" name="円/楕円 465"/>
        <xdr:cNvSpPr/>
      </xdr:nvSpPr>
      <xdr:spPr>
        <a:xfrm>
          <a:off x="9588500" y="168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113115</xdr:rowOff>
    </xdr:from>
    <xdr:ext cx="534377" cy="259045"/>
    <xdr:sp macro="" textlink="">
      <xdr:nvSpPr>
        <xdr:cNvPr id="467" name="テキスト ボックス 466"/>
        <xdr:cNvSpPr txBox="1"/>
      </xdr:nvSpPr>
      <xdr:spPr>
        <a:xfrm>
          <a:off x="9372111" y="1691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149081</xdr:rowOff>
    </xdr:from>
    <xdr:to>
      <xdr:col>12</xdr:col>
      <xdr:colOff>561975</xdr:colOff>
      <xdr:row>98</xdr:row>
      <xdr:rowOff>79231</xdr:rowOff>
    </xdr:to>
    <xdr:sp macro="" textlink="">
      <xdr:nvSpPr>
        <xdr:cNvPr id="468" name="円/楕円 467"/>
        <xdr:cNvSpPr/>
      </xdr:nvSpPr>
      <xdr:spPr>
        <a:xfrm>
          <a:off x="8699500" y="167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70358</xdr:rowOff>
    </xdr:from>
    <xdr:ext cx="534377" cy="259045"/>
    <xdr:sp macro="" textlink="">
      <xdr:nvSpPr>
        <xdr:cNvPr id="469" name="テキスト ボックス 468"/>
        <xdr:cNvSpPr txBox="1"/>
      </xdr:nvSpPr>
      <xdr:spPr>
        <a:xfrm>
          <a:off x="8483111" y="168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34989</xdr:rowOff>
    </xdr:from>
    <xdr:to>
      <xdr:col>23</xdr:col>
      <xdr:colOff>517525</xdr:colOff>
      <xdr:row>39</xdr:row>
      <xdr:rowOff>43485</xdr:rowOff>
    </xdr:to>
    <xdr:cxnSp macro="">
      <xdr:nvCxnSpPr>
        <xdr:cNvPr id="498" name="直線コネクタ 497"/>
        <xdr:cNvCxnSpPr/>
      </xdr:nvCxnSpPr>
      <xdr:spPr>
        <a:xfrm flipV="1">
          <a:off x="15481300" y="6721539"/>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41707</xdr:rowOff>
    </xdr:from>
    <xdr:to>
      <xdr:col>22</xdr:col>
      <xdr:colOff>365125</xdr:colOff>
      <xdr:row>39</xdr:row>
      <xdr:rowOff>43485</xdr:rowOff>
    </xdr:to>
    <xdr:cxnSp macro="">
      <xdr:nvCxnSpPr>
        <xdr:cNvPr id="501" name="直線コネクタ 500"/>
        <xdr:cNvCxnSpPr/>
      </xdr:nvCxnSpPr>
      <xdr:spPr>
        <a:xfrm>
          <a:off x="14592300" y="672825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27356</xdr:rowOff>
    </xdr:from>
    <xdr:to>
      <xdr:col>22</xdr:col>
      <xdr:colOff>415925</xdr:colOff>
      <xdr:row>38</xdr:row>
      <xdr:rowOff>128956</xdr:rowOff>
    </xdr:to>
    <xdr:sp macro="" textlink="">
      <xdr:nvSpPr>
        <xdr:cNvPr id="502" name="フローチャート : 判断 501"/>
        <xdr:cNvSpPr/>
      </xdr:nvSpPr>
      <xdr:spPr>
        <a:xfrm>
          <a:off x="15430500" y="65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145483</xdr:rowOff>
    </xdr:from>
    <xdr:ext cx="534377" cy="259045"/>
    <xdr:sp macro="" textlink="">
      <xdr:nvSpPr>
        <xdr:cNvPr id="503" name="テキスト ボックス 502"/>
        <xdr:cNvSpPr txBox="1"/>
      </xdr:nvSpPr>
      <xdr:spPr>
        <a:xfrm>
          <a:off x="15214111" y="63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18542</xdr:rowOff>
    </xdr:from>
    <xdr:to>
      <xdr:col>21</xdr:col>
      <xdr:colOff>161925</xdr:colOff>
      <xdr:row>39</xdr:row>
      <xdr:rowOff>41707</xdr:rowOff>
    </xdr:to>
    <xdr:cxnSp macro="">
      <xdr:nvCxnSpPr>
        <xdr:cNvPr id="504" name="直線コネクタ 503"/>
        <xdr:cNvCxnSpPr/>
      </xdr:nvCxnSpPr>
      <xdr:spPr>
        <a:xfrm>
          <a:off x="13703300" y="670509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82906</xdr:rowOff>
    </xdr:from>
    <xdr:to>
      <xdr:col>21</xdr:col>
      <xdr:colOff>212725</xdr:colOff>
      <xdr:row>39</xdr:row>
      <xdr:rowOff>13056</xdr:rowOff>
    </xdr:to>
    <xdr:sp macro="" textlink="">
      <xdr:nvSpPr>
        <xdr:cNvPr id="505" name="フローチャート : 判断 504"/>
        <xdr:cNvSpPr/>
      </xdr:nvSpPr>
      <xdr:spPr>
        <a:xfrm>
          <a:off x="14541500" y="65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29583</xdr:rowOff>
    </xdr:from>
    <xdr:ext cx="469744" cy="259045"/>
    <xdr:sp macro="" textlink="">
      <xdr:nvSpPr>
        <xdr:cNvPr id="506" name="テキスト ボックス 505"/>
        <xdr:cNvSpPr txBox="1"/>
      </xdr:nvSpPr>
      <xdr:spPr>
        <a:xfrm>
          <a:off x="14357427" y="63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18542</xdr:rowOff>
    </xdr:from>
    <xdr:to>
      <xdr:col>19</xdr:col>
      <xdr:colOff>644525</xdr:colOff>
      <xdr:row>39</xdr:row>
      <xdr:rowOff>28702</xdr:rowOff>
    </xdr:to>
    <xdr:cxnSp macro="">
      <xdr:nvCxnSpPr>
        <xdr:cNvPr id="507" name="直線コネクタ 506"/>
        <xdr:cNvCxnSpPr/>
      </xdr:nvCxnSpPr>
      <xdr:spPr>
        <a:xfrm flipV="1">
          <a:off x="12814300" y="6705092"/>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70015</xdr:rowOff>
    </xdr:from>
    <xdr:to>
      <xdr:col>20</xdr:col>
      <xdr:colOff>9525</xdr:colOff>
      <xdr:row>39</xdr:row>
      <xdr:rowOff>165</xdr:rowOff>
    </xdr:to>
    <xdr:sp macro="" textlink="">
      <xdr:nvSpPr>
        <xdr:cNvPr id="508" name="フローチャート : 判断 507"/>
        <xdr:cNvSpPr/>
      </xdr:nvSpPr>
      <xdr:spPr>
        <a:xfrm>
          <a:off x="13652500" y="65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16692</xdr:rowOff>
    </xdr:from>
    <xdr:ext cx="469744" cy="259045"/>
    <xdr:sp macro="" textlink="">
      <xdr:nvSpPr>
        <xdr:cNvPr id="509" name="テキスト ボックス 508"/>
        <xdr:cNvSpPr txBox="1"/>
      </xdr:nvSpPr>
      <xdr:spPr>
        <a:xfrm>
          <a:off x="13468427" y="636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22378</xdr:rowOff>
    </xdr:from>
    <xdr:to>
      <xdr:col>18</xdr:col>
      <xdr:colOff>492125</xdr:colOff>
      <xdr:row>38</xdr:row>
      <xdr:rowOff>123978</xdr:rowOff>
    </xdr:to>
    <xdr:sp macro="" textlink="">
      <xdr:nvSpPr>
        <xdr:cNvPr id="510" name="フローチャート : 判断 509"/>
        <xdr:cNvSpPr/>
      </xdr:nvSpPr>
      <xdr:spPr>
        <a:xfrm>
          <a:off x="12763500" y="653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140504</xdr:rowOff>
    </xdr:from>
    <xdr:ext cx="534377" cy="259045"/>
    <xdr:sp macro="" textlink="">
      <xdr:nvSpPr>
        <xdr:cNvPr id="511" name="テキスト ボックス 510"/>
        <xdr:cNvSpPr txBox="1"/>
      </xdr:nvSpPr>
      <xdr:spPr>
        <a:xfrm>
          <a:off x="12547111" y="63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155639</xdr:rowOff>
    </xdr:from>
    <xdr:to>
      <xdr:col>23</xdr:col>
      <xdr:colOff>568325</xdr:colOff>
      <xdr:row>39</xdr:row>
      <xdr:rowOff>85789</xdr:rowOff>
    </xdr:to>
    <xdr:sp macro="" textlink="">
      <xdr:nvSpPr>
        <xdr:cNvPr id="517" name="円/楕円 516"/>
        <xdr:cNvSpPr/>
      </xdr:nvSpPr>
      <xdr:spPr>
        <a:xfrm>
          <a:off x="16268700" y="66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70566</xdr:rowOff>
    </xdr:from>
    <xdr:ext cx="378565" cy="259045"/>
    <xdr:sp macro="" textlink="">
      <xdr:nvSpPr>
        <xdr:cNvPr id="518" name="災害復旧事業費該当値テキスト"/>
        <xdr:cNvSpPr txBox="1"/>
      </xdr:nvSpPr>
      <xdr:spPr>
        <a:xfrm>
          <a:off x="16370300" y="658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164135</xdr:rowOff>
    </xdr:from>
    <xdr:to>
      <xdr:col>22</xdr:col>
      <xdr:colOff>415925</xdr:colOff>
      <xdr:row>39</xdr:row>
      <xdr:rowOff>94285</xdr:rowOff>
    </xdr:to>
    <xdr:sp macro="" textlink="">
      <xdr:nvSpPr>
        <xdr:cNvPr id="519" name="円/楕円 518"/>
        <xdr:cNvSpPr/>
      </xdr:nvSpPr>
      <xdr:spPr>
        <a:xfrm>
          <a:off x="15430500" y="66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85412</xdr:rowOff>
    </xdr:from>
    <xdr:ext cx="313932" cy="259045"/>
    <xdr:sp macro="" textlink="">
      <xdr:nvSpPr>
        <xdr:cNvPr id="520" name="テキスト ボックス 519"/>
        <xdr:cNvSpPr txBox="1"/>
      </xdr:nvSpPr>
      <xdr:spPr>
        <a:xfrm>
          <a:off x="15324333" y="67719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162357</xdr:rowOff>
    </xdr:from>
    <xdr:to>
      <xdr:col>21</xdr:col>
      <xdr:colOff>212725</xdr:colOff>
      <xdr:row>39</xdr:row>
      <xdr:rowOff>92507</xdr:rowOff>
    </xdr:to>
    <xdr:sp macro="" textlink="">
      <xdr:nvSpPr>
        <xdr:cNvPr id="521" name="円/楕円 520"/>
        <xdr:cNvSpPr/>
      </xdr:nvSpPr>
      <xdr:spPr>
        <a:xfrm>
          <a:off x="14541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83634</xdr:rowOff>
    </xdr:from>
    <xdr:ext cx="378565" cy="259045"/>
    <xdr:sp macro="" textlink="">
      <xdr:nvSpPr>
        <xdr:cNvPr id="522" name="テキスト ボックス 521"/>
        <xdr:cNvSpPr txBox="1"/>
      </xdr:nvSpPr>
      <xdr:spPr>
        <a:xfrm>
          <a:off x="14403017"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139192</xdr:rowOff>
    </xdr:from>
    <xdr:to>
      <xdr:col>20</xdr:col>
      <xdr:colOff>9525</xdr:colOff>
      <xdr:row>39</xdr:row>
      <xdr:rowOff>69342</xdr:rowOff>
    </xdr:to>
    <xdr:sp macro="" textlink="">
      <xdr:nvSpPr>
        <xdr:cNvPr id="523" name="円/楕円 522"/>
        <xdr:cNvSpPr/>
      </xdr:nvSpPr>
      <xdr:spPr>
        <a:xfrm>
          <a:off x="13652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60469</xdr:rowOff>
    </xdr:from>
    <xdr:ext cx="469744" cy="259045"/>
    <xdr:sp macro="" textlink="">
      <xdr:nvSpPr>
        <xdr:cNvPr id="524" name="テキスト ボックス 523"/>
        <xdr:cNvSpPr txBox="1"/>
      </xdr:nvSpPr>
      <xdr:spPr>
        <a:xfrm>
          <a:off x="13468427"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149352</xdr:rowOff>
    </xdr:from>
    <xdr:to>
      <xdr:col>18</xdr:col>
      <xdr:colOff>492125</xdr:colOff>
      <xdr:row>39</xdr:row>
      <xdr:rowOff>79502</xdr:rowOff>
    </xdr:to>
    <xdr:sp macro="" textlink="">
      <xdr:nvSpPr>
        <xdr:cNvPr id="525" name="円/楕円 524"/>
        <xdr:cNvSpPr/>
      </xdr:nvSpPr>
      <xdr:spPr>
        <a:xfrm>
          <a:off x="127635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70629</xdr:rowOff>
    </xdr:from>
    <xdr:ext cx="469744" cy="259045"/>
    <xdr:sp macro="" textlink="">
      <xdr:nvSpPr>
        <xdr:cNvPr id="526" name="テキスト ボックス 525"/>
        <xdr:cNvSpPr txBox="1"/>
      </xdr:nvSpPr>
      <xdr:spPr>
        <a:xfrm>
          <a:off x="12579427" y="675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601" name="直線コネクタ 600"/>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602"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603" name="直線コネクタ 602"/>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4"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5" name="直線コネクタ 604"/>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47397</xdr:rowOff>
    </xdr:from>
    <xdr:to>
      <xdr:col>23</xdr:col>
      <xdr:colOff>517525</xdr:colOff>
      <xdr:row>76</xdr:row>
      <xdr:rowOff>79550</xdr:rowOff>
    </xdr:to>
    <xdr:cxnSp macro="">
      <xdr:nvCxnSpPr>
        <xdr:cNvPr id="606" name="直線コネクタ 605"/>
        <xdr:cNvCxnSpPr/>
      </xdr:nvCxnSpPr>
      <xdr:spPr>
        <a:xfrm flipV="1">
          <a:off x="15481300" y="13077597"/>
          <a:ext cx="838200" cy="3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7"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8" name="フローチャート : 判断 607"/>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79550</xdr:rowOff>
    </xdr:from>
    <xdr:to>
      <xdr:col>22</xdr:col>
      <xdr:colOff>365125</xdr:colOff>
      <xdr:row>76</xdr:row>
      <xdr:rowOff>138923</xdr:rowOff>
    </xdr:to>
    <xdr:cxnSp macro="">
      <xdr:nvCxnSpPr>
        <xdr:cNvPr id="609" name="直線コネクタ 608"/>
        <xdr:cNvCxnSpPr/>
      </xdr:nvCxnSpPr>
      <xdr:spPr>
        <a:xfrm flipV="1">
          <a:off x="14592300" y="13109750"/>
          <a:ext cx="889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100403</xdr:rowOff>
    </xdr:from>
    <xdr:to>
      <xdr:col>21</xdr:col>
      <xdr:colOff>161925</xdr:colOff>
      <xdr:row>76</xdr:row>
      <xdr:rowOff>138923</xdr:rowOff>
    </xdr:to>
    <xdr:cxnSp macro="">
      <xdr:nvCxnSpPr>
        <xdr:cNvPr id="612" name="直線コネクタ 611"/>
        <xdr:cNvCxnSpPr/>
      </xdr:nvCxnSpPr>
      <xdr:spPr>
        <a:xfrm>
          <a:off x="13703300" y="13130603"/>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84099</xdr:rowOff>
    </xdr:from>
    <xdr:to>
      <xdr:col>19</xdr:col>
      <xdr:colOff>644525</xdr:colOff>
      <xdr:row>76</xdr:row>
      <xdr:rowOff>100403</xdr:rowOff>
    </xdr:to>
    <xdr:cxnSp macro="">
      <xdr:nvCxnSpPr>
        <xdr:cNvPr id="615" name="直線コネクタ 614"/>
        <xdr:cNvCxnSpPr/>
      </xdr:nvCxnSpPr>
      <xdr:spPr>
        <a:xfrm>
          <a:off x="12814300" y="13114299"/>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142442</xdr:rowOff>
    </xdr:from>
    <xdr:ext cx="599010" cy="259045"/>
    <xdr:sp macro="" textlink="">
      <xdr:nvSpPr>
        <xdr:cNvPr id="619" name="テキスト ボックス 618"/>
        <xdr:cNvSpPr txBox="1"/>
      </xdr:nvSpPr>
      <xdr:spPr>
        <a:xfrm>
          <a:off x="12514794" y="124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168047</xdr:rowOff>
    </xdr:from>
    <xdr:to>
      <xdr:col>23</xdr:col>
      <xdr:colOff>568325</xdr:colOff>
      <xdr:row>76</xdr:row>
      <xdr:rowOff>98197</xdr:rowOff>
    </xdr:to>
    <xdr:sp macro="" textlink="">
      <xdr:nvSpPr>
        <xdr:cNvPr id="625" name="円/楕円 624"/>
        <xdr:cNvSpPr/>
      </xdr:nvSpPr>
      <xdr:spPr>
        <a:xfrm>
          <a:off x="16268700" y="130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146474</xdr:rowOff>
    </xdr:from>
    <xdr:ext cx="534377" cy="259045"/>
    <xdr:sp macro="" textlink="">
      <xdr:nvSpPr>
        <xdr:cNvPr id="626" name="公債費該当値テキスト"/>
        <xdr:cNvSpPr txBox="1"/>
      </xdr:nvSpPr>
      <xdr:spPr>
        <a:xfrm>
          <a:off x="16370300" y="1300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56,151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28750</xdr:rowOff>
    </xdr:from>
    <xdr:to>
      <xdr:col>22</xdr:col>
      <xdr:colOff>415925</xdr:colOff>
      <xdr:row>76</xdr:row>
      <xdr:rowOff>130350</xdr:rowOff>
    </xdr:to>
    <xdr:sp macro="" textlink="">
      <xdr:nvSpPr>
        <xdr:cNvPr id="627" name="円/楕円 626"/>
        <xdr:cNvSpPr/>
      </xdr:nvSpPr>
      <xdr:spPr>
        <a:xfrm>
          <a:off x="15430500" y="130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121477</xdr:rowOff>
    </xdr:from>
    <xdr:ext cx="534377" cy="259045"/>
    <xdr:sp macro="" textlink="">
      <xdr:nvSpPr>
        <xdr:cNvPr id="628" name="テキスト ボックス 627"/>
        <xdr:cNvSpPr txBox="1"/>
      </xdr:nvSpPr>
      <xdr:spPr>
        <a:xfrm>
          <a:off x="15214111" y="131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88123</xdr:rowOff>
    </xdr:from>
    <xdr:to>
      <xdr:col>21</xdr:col>
      <xdr:colOff>212725</xdr:colOff>
      <xdr:row>77</xdr:row>
      <xdr:rowOff>18273</xdr:rowOff>
    </xdr:to>
    <xdr:sp macro="" textlink="">
      <xdr:nvSpPr>
        <xdr:cNvPr id="629" name="円/楕円 628"/>
        <xdr:cNvSpPr/>
      </xdr:nvSpPr>
      <xdr:spPr>
        <a:xfrm>
          <a:off x="14541500" y="131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9400</xdr:rowOff>
    </xdr:from>
    <xdr:ext cx="534377" cy="259045"/>
    <xdr:sp macro="" textlink="">
      <xdr:nvSpPr>
        <xdr:cNvPr id="630" name="テキスト ボックス 629"/>
        <xdr:cNvSpPr txBox="1"/>
      </xdr:nvSpPr>
      <xdr:spPr>
        <a:xfrm>
          <a:off x="14325111" y="1321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49603</xdr:rowOff>
    </xdr:from>
    <xdr:to>
      <xdr:col>20</xdr:col>
      <xdr:colOff>9525</xdr:colOff>
      <xdr:row>76</xdr:row>
      <xdr:rowOff>151203</xdr:rowOff>
    </xdr:to>
    <xdr:sp macro="" textlink="">
      <xdr:nvSpPr>
        <xdr:cNvPr id="631" name="円/楕円 630"/>
        <xdr:cNvSpPr/>
      </xdr:nvSpPr>
      <xdr:spPr>
        <a:xfrm>
          <a:off x="13652500" y="130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142330</xdr:rowOff>
    </xdr:from>
    <xdr:ext cx="534377" cy="259045"/>
    <xdr:sp macro="" textlink="">
      <xdr:nvSpPr>
        <xdr:cNvPr id="632" name="テキスト ボックス 631"/>
        <xdr:cNvSpPr txBox="1"/>
      </xdr:nvSpPr>
      <xdr:spPr>
        <a:xfrm>
          <a:off x="13436111" y="131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33299</xdr:rowOff>
    </xdr:from>
    <xdr:to>
      <xdr:col>18</xdr:col>
      <xdr:colOff>492125</xdr:colOff>
      <xdr:row>76</xdr:row>
      <xdr:rowOff>134899</xdr:rowOff>
    </xdr:to>
    <xdr:sp macro="" textlink="">
      <xdr:nvSpPr>
        <xdr:cNvPr id="633" name="円/楕円 632"/>
        <xdr:cNvSpPr/>
      </xdr:nvSpPr>
      <xdr:spPr>
        <a:xfrm>
          <a:off x="12763500" y="130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126026</xdr:rowOff>
    </xdr:from>
    <xdr:ext cx="534377" cy="259045"/>
    <xdr:sp macro="" textlink="">
      <xdr:nvSpPr>
        <xdr:cNvPr id="634" name="テキスト ボックス 633"/>
        <xdr:cNvSpPr txBox="1"/>
      </xdr:nvSpPr>
      <xdr:spPr>
        <a:xfrm>
          <a:off x="12547111" y="131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6" name="直線コネクタ 655"/>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7"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8" name="直線コネクタ 657"/>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9"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60" name="直線コネクタ 659"/>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11123</xdr:rowOff>
    </xdr:from>
    <xdr:to>
      <xdr:col>23</xdr:col>
      <xdr:colOff>517525</xdr:colOff>
      <xdr:row>97</xdr:row>
      <xdr:rowOff>86399</xdr:rowOff>
    </xdr:to>
    <xdr:cxnSp macro="">
      <xdr:nvCxnSpPr>
        <xdr:cNvPr id="661" name="直線コネクタ 660"/>
        <xdr:cNvCxnSpPr/>
      </xdr:nvCxnSpPr>
      <xdr:spPr>
        <a:xfrm>
          <a:off x="15481300" y="16470323"/>
          <a:ext cx="838200" cy="2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62"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63" name="フローチャート : 判断 662"/>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11123</xdr:rowOff>
    </xdr:from>
    <xdr:to>
      <xdr:col>22</xdr:col>
      <xdr:colOff>365125</xdr:colOff>
      <xdr:row>97</xdr:row>
      <xdr:rowOff>162096</xdr:rowOff>
    </xdr:to>
    <xdr:cxnSp macro="">
      <xdr:nvCxnSpPr>
        <xdr:cNvPr id="664" name="直線コネクタ 663"/>
        <xdr:cNvCxnSpPr/>
      </xdr:nvCxnSpPr>
      <xdr:spPr>
        <a:xfrm flipV="1">
          <a:off x="14592300" y="16470323"/>
          <a:ext cx="889000" cy="32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148873</xdr:rowOff>
    </xdr:from>
    <xdr:to>
      <xdr:col>22</xdr:col>
      <xdr:colOff>415925</xdr:colOff>
      <xdr:row>98</xdr:row>
      <xdr:rowOff>79023</xdr:rowOff>
    </xdr:to>
    <xdr:sp macro="" textlink="">
      <xdr:nvSpPr>
        <xdr:cNvPr id="665" name="フローチャート : 判断 664"/>
        <xdr:cNvSpPr/>
      </xdr:nvSpPr>
      <xdr:spPr>
        <a:xfrm>
          <a:off x="15430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70150</xdr:rowOff>
    </xdr:from>
    <xdr:ext cx="534377" cy="259045"/>
    <xdr:sp macro="" textlink="">
      <xdr:nvSpPr>
        <xdr:cNvPr id="666" name="テキスト ボックス 665"/>
        <xdr:cNvSpPr txBox="1"/>
      </xdr:nvSpPr>
      <xdr:spPr>
        <a:xfrm>
          <a:off x="15214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126228</xdr:rowOff>
    </xdr:from>
    <xdr:to>
      <xdr:col>21</xdr:col>
      <xdr:colOff>161925</xdr:colOff>
      <xdr:row>97</xdr:row>
      <xdr:rowOff>162096</xdr:rowOff>
    </xdr:to>
    <xdr:cxnSp macro="">
      <xdr:nvCxnSpPr>
        <xdr:cNvPr id="667" name="直線コネクタ 666"/>
        <xdr:cNvCxnSpPr/>
      </xdr:nvCxnSpPr>
      <xdr:spPr>
        <a:xfrm>
          <a:off x="13703300" y="16756878"/>
          <a:ext cx="889000" cy="3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171109</xdr:rowOff>
    </xdr:from>
    <xdr:to>
      <xdr:col>21</xdr:col>
      <xdr:colOff>212725</xdr:colOff>
      <xdr:row>98</xdr:row>
      <xdr:rowOff>101259</xdr:rowOff>
    </xdr:to>
    <xdr:sp macro="" textlink="">
      <xdr:nvSpPr>
        <xdr:cNvPr id="668" name="フローチャート : 判断 667"/>
        <xdr:cNvSpPr/>
      </xdr:nvSpPr>
      <xdr:spPr>
        <a:xfrm>
          <a:off x="14541500" y="1680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92386</xdr:rowOff>
    </xdr:from>
    <xdr:ext cx="534377" cy="259045"/>
    <xdr:sp macro="" textlink="">
      <xdr:nvSpPr>
        <xdr:cNvPr id="669" name="テキスト ボックス 668"/>
        <xdr:cNvSpPr txBox="1"/>
      </xdr:nvSpPr>
      <xdr:spPr>
        <a:xfrm>
          <a:off x="14325111" y="1689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126228</xdr:rowOff>
    </xdr:from>
    <xdr:to>
      <xdr:col>19</xdr:col>
      <xdr:colOff>644525</xdr:colOff>
      <xdr:row>98</xdr:row>
      <xdr:rowOff>41225</xdr:rowOff>
    </xdr:to>
    <xdr:cxnSp macro="">
      <xdr:nvCxnSpPr>
        <xdr:cNvPr id="670" name="直線コネクタ 669"/>
        <xdr:cNvCxnSpPr/>
      </xdr:nvCxnSpPr>
      <xdr:spPr>
        <a:xfrm flipV="1">
          <a:off x="12814300" y="16756878"/>
          <a:ext cx="889000" cy="8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133815</xdr:rowOff>
    </xdr:from>
    <xdr:to>
      <xdr:col>20</xdr:col>
      <xdr:colOff>9525</xdr:colOff>
      <xdr:row>98</xdr:row>
      <xdr:rowOff>63965</xdr:rowOff>
    </xdr:to>
    <xdr:sp macro="" textlink="">
      <xdr:nvSpPr>
        <xdr:cNvPr id="671" name="フローチャート : 判断 670"/>
        <xdr:cNvSpPr/>
      </xdr:nvSpPr>
      <xdr:spPr>
        <a:xfrm>
          <a:off x="13652500" y="1676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55092</xdr:rowOff>
    </xdr:from>
    <xdr:ext cx="534377" cy="259045"/>
    <xdr:sp macro="" textlink="">
      <xdr:nvSpPr>
        <xdr:cNvPr id="672" name="テキスト ボックス 671"/>
        <xdr:cNvSpPr txBox="1"/>
      </xdr:nvSpPr>
      <xdr:spPr>
        <a:xfrm>
          <a:off x="13436111" y="168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148062</xdr:rowOff>
    </xdr:from>
    <xdr:to>
      <xdr:col>18</xdr:col>
      <xdr:colOff>492125</xdr:colOff>
      <xdr:row>98</xdr:row>
      <xdr:rowOff>78212</xdr:rowOff>
    </xdr:to>
    <xdr:sp macro="" textlink="">
      <xdr:nvSpPr>
        <xdr:cNvPr id="673" name="フローチャート : 判断 672"/>
        <xdr:cNvSpPr/>
      </xdr:nvSpPr>
      <xdr:spPr>
        <a:xfrm>
          <a:off x="12763500" y="167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94739</xdr:rowOff>
    </xdr:from>
    <xdr:ext cx="534377" cy="259045"/>
    <xdr:sp macro="" textlink="">
      <xdr:nvSpPr>
        <xdr:cNvPr id="674" name="テキスト ボックス 673"/>
        <xdr:cNvSpPr txBox="1"/>
      </xdr:nvSpPr>
      <xdr:spPr>
        <a:xfrm>
          <a:off x="12547111" y="165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35599</xdr:rowOff>
    </xdr:from>
    <xdr:to>
      <xdr:col>23</xdr:col>
      <xdr:colOff>568325</xdr:colOff>
      <xdr:row>97</xdr:row>
      <xdr:rowOff>137199</xdr:rowOff>
    </xdr:to>
    <xdr:sp macro="" textlink="">
      <xdr:nvSpPr>
        <xdr:cNvPr id="680" name="円/楕円 679"/>
        <xdr:cNvSpPr/>
      </xdr:nvSpPr>
      <xdr:spPr>
        <a:xfrm>
          <a:off x="16268700" y="166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58476</xdr:rowOff>
    </xdr:from>
    <xdr:ext cx="534377" cy="259045"/>
    <xdr:sp macro="" textlink="">
      <xdr:nvSpPr>
        <xdr:cNvPr id="681" name="積立金該当値テキスト"/>
        <xdr:cNvSpPr txBox="1"/>
      </xdr:nvSpPr>
      <xdr:spPr>
        <a:xfrm>
          <a:off x="16370300" y="165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131773</xdr:rowOff>
    </xdr:from>
    <xdr:to>
      <xdr:col>22</xdr:col>
      <xdr:colOff>415925</xdr:colOff>
      <xdr:row>96</xdr:row>
      <xdr:rowOff>61923</xdr:rowOff>
    </xdr:to>
    <xdr:sp macro="" textlink="">
      <xdr:nvSpPr>
        <xdr:cNvPr id="682" name="円/楕円 681"/>
        <xdr:cNvSpPr/>
      </xdr:nvSpPr>
      <xdr:spPr>
        <a:xfrm>
          <a:off x="15430500" y="164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78450</xdr:rowOff>
    </xdr:from>
    <xdr:ext cx="599010" cy="259045"/>
    <xdr:sp macro="" textlink="">
      <xdr:nvSpPr>
        <xdr:cNvPr id="683" name="テキスト ボックス 682"/>
        <xdr:cNvSpPr txBox="1"/>
      </xdr:nvSpPr>
      <xdr:spPr>
        <a:xfrm>
          <a:off x="15181794" y="161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111296</xdr:rowOff>
    </xdr:from>
    <xdr:to>
      <xdr:col>21</xdr:col>
      <xdr:colOff>212725</xdr:colOff>
      <xdr:row>98</xdr:row>
      <xdr:rowOff>41446</xdr:rowOff>
    </xdr:to>
    <xdr:sp macro="" textlink="">
      <xdr:nvSpPr>
        <xdr:cNvPr id="684" name="円/楕円 683"/>
        <xdr:cNvSpPr/>
      </xdr:nvSpPr>
      <xdr:spPr>
        <a:xfrm>
          <a:off x="14541500" y="167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57973</xdr:rowOff>
    </xdr:from>
    <xdr:ext cx="534377" cy="259045"/>
    <xdr:sp macro="" textlink="">
      <xdr:nvSpPr>
        <xdr:cNvPr id="685" name="テキスト ボックス 684"/>
        <xdr:cNvSpPr txBox="1"/>
      </xdr:nvSpPr>
      <xdr:spPr>
        <a:xfrm>
          <a:off x="14325111" y="165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75428</xdr:rowOff>
    </xdr:from>
    <xdr:to>
      <xdr:col>20</xdr:col>
      <xdr:colOff>9525</xdr:colOff>
      <xdr:row>98</xdr:row>
      <xdr:rowOff>5578</xdr:rowOff>
    </xdr:to>
    <xdr:sp macro="" textlink="">
      <xdr:nvSpPr>
        <xdr:cNvPr id="686" name="円/楕円 685"/>
        <xdr:cNvSpPr/>
      </xdr:nvSpPr>
      <xdr:spPr>
        <a:xfrm>
          <a:off x="13652500" y="167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22105</xdr:rowOff>
    </xdr:from>
    <xdr:ext cx="534377" cy="259045"/>
    <xdr:sp macro="" textlink="">
      <xdr:nvSpPr>
        <xdr:cNvPr id="687" name="テキスト ボックス 686"/>
        <xdr:cNvSpPr txBox="1"/>
      </xdr:nvSpPr>
      <xdr:spPr>
        <a:xfrm>
          <a:off x="13436111" y="164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161875</xdr:rowOff>
    </xdr:from>
    <xdr:to>
      <xdr:col>18</xdr:col>
      <xdr:colOff>492125</xdr:colOff>
      <xdr:row>98</xdr:row>
      <xdr:rowOff>92025</xdr:rowOff>
    </xdr:to>
    <xdr:sp macro="" textlink="">
      <xdr:nvSpPr>
        <xdr:cNvPr id="688" name="円/楕円 687"/>
        <xdr:cNvSpPr/>
      </xdr:nvSpPr>
      <xdr:spPr>
        <a:xfrm>
          <a:off x="12763500" y="167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83152</xdr:rowOff>
    </xdr:from>
    <xdr:ext cx="534377" cy="259045"/>
    <xdr:sp macro="" textlink="">
      <xdr:nvSpPr>
        <xdr:cNvPr id="689" name="テキスト ボックス 688"/>
        <xdr:cNvSpPr txBox="1"/>
      </xdr:nvSpPr>
      <xdr:spPr>
        <a:xfrm>
          <a:off x="12547111" y="168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0" name="直線コネクタ 69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1" name="テキスト ボックス 70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2" name="直線コネクタ 70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3" name="テキスト ボックス 70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4" name="直線コネクタ 70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5" name="テキスト ボックス 70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6" name="直線コネクタ 70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7" name="テキスト ボックス 70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8" name="直線コネクタ 70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9" name="テキスト ボックス 70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13" name="直線コネクタ 712"/>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5" name="直線コネクタ 71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6"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7" name="直線コネクタ 716"/>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135636</xdr:rowOff>
    </xdr:from>
    <xdr:to>
      <xdr:col>32</xdr:col>
      <xdr:colOff>187325</xdr:colOff>
      <xdr:row>39</xdr:row>
      <xdr:rowOff>1651</xdr:rowOff>
    </xdr:to>
    <xdr:cxnSp macro="">
      <xdr:nvCxnSpPr>
        <xdr:cNvPr id="718" name="直線コネクタ 717"/>
        <xdr:cNvCxnSpPr/>
      </xdr:nvCxnSpPr>
      <xdr:spPr>
        <a:xfrm>
          <a:off x="21323300" y="6650736"/>
          <a:ext cx="8382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9"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20" name="フローチャート : 判断 719"/>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135636</xdr:rowOff>
    </xdr:from>
    <xdr:to>
      <xdr:col>31</xdr:col>
      <xdr:colOff>34925</xdr:colOff>
      <xdr:row>38</xdr:row>
      <xdr:rowOff>167640</xdr:rowOff>
    </xdr:to>
    <xdr:cxnSp macro="">
      <xdr:nvCxnSpPr>
        <xdr:cNvPr id="721" name="直線コネクタ 720"/>
        <xdr:cNvCxnSpPr/>
      </xdr:nvCxnSpPr>
      <xdr:spPr>
        <a:xfrm flipV="1">
          <a:off x="20434300" y="66507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130810</xdr:rowOff>
    </xdr:from>
    <xdr:to>
      <xdr:col>31</xdr:col>
      <xdr:colOff>85725</xdr:colOff>
      <xdr:row>37</xdr:row>
      <xdr:rowOff>60960</xdr:rowOff>
    </xdr:to>
    <xdr:sp macro="" textlink="">
      <xdr:nvSpPr>
        <xdr:cNvPr id="722" name="フローチャート : 判断 721"/>
        <xdr:cNvSpPr/>
      </xdr:nvSpPr>
      <xdr:spPr>
        <a:xfrm>
          <a:off x="21272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77487</xdr:rowOff>
    </xdr:from>
    <xdr:ext cx="469744" cy="259045"/>
    <xdr:sp macro="" textlink="">
      <xdr:nvSpPr>
        <xdr:cNvPr id="723" name="テキスト ボックス 722"/>
        <xdr:cNvSpPr txBox="1"/>
      </xdr:nvSpPr>
      <xdr:spPr>
        <a:xfrm>
          <a:off x="21088427" y="607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167640</xdr:rowOff>
    </xdr:from>
    <xdr:to>
      <xdr:col>29</xdr:col>
      <xdr:colOff>517525</xdr:colOff>
      <xdr:row>38</xdr:row>
      <xdr:rowOff>169926</xdr:rowOff>
    </xdr:to>
    <xdr:cxnSp macro="">
      <xdr:nvCxnSpPr>
        <xdr:cNvPr id="724" name="直線コネクタ 723"/>
        <xdr:cNvCxnSpPr/>
      </xdr:nvCxnSpPr>
      <xdr:spPr>
        <a:xfrm flipV="1">
          <a:off x="19545300" y="66827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114427</xdr:rowOff>
    </xdr:from>
    <xdr:to>
      <xdr:col>29</xdr:col>
      <xdr:colOff>568325</xdr:colOff>
      <xdr:row>36</xdr:row>
      <xdr:rowOff>44577</xdr:rowOff>
    </xdr:to>
    <xdr:sp macro="" textlink="">
      <xdr:nvSpPr>
        <xdr:cNvPr id="725" name="フローチャート : 判断 724"/>
        <xdr:cNvSpPr/>
      </xdr:nvSpPr>
      <xdr:spPr>
        <a:xfrm>
          <a:off x="20383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61104</xdr:rowOff>
    </xdr:from>
    <xdr:ext cx="469744" cy="259045"/>
    <xdr:sp macro="" textlink="">
      <xdr:nvSpPr>
        <xdr:cNvPr id="726" name="テキスト ボックス 725"/>
        <xdr:cNvSpPr txBox="1"/>
      </xdr:nvSpPr>
      <xdr:spPr>
        <a:xfrm>
          <a:off x="20199427"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169926</xdr:rowOff>
    </xdr:from>
    <xdr:to>
      <xdr:col>28</xdr:col>
      <xdr:colOff>314325</xdr:colOff>
      <xdr:row>39</xdr:row>
      <xdr:rowOff>381</xdr:rowOff>
    </xdr:to>
    <xdr:cxnSp macro="">
      <xdr:nvCxnSpPr>
        <xdr:cNvPr id="727" name="直線コネクタ 726"/>
        <xdr:cNvCxnSpPr/>
      </xdr:nvCxnSpPr>
      <xdr:spPr>
        <a:xfrm flipV="1">
          <a:off x="18656300" y="668502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1397</xdr:rowOff>
    </xdr:from>
    <xdr:to>
      <xdr:col>28</xdr:col>
      <xdr:colOff>365125</xdr:colOff>
      <xdr:row>37</xdr:row>
      <xdr:rowOff>102997</xdr:rowOff>
    </xdr:to>
    <xdr:sp macro="" textlink="">
      <xdr:nvSpPr>
        <xdr:cNvPr id="728" name="フローチャート : 判断 727"/>
        <xdr:cNvSpPr/>
      </xdr:nvSpPr>
      <xdr:spPr>
        <a:xfrm>
          <a:off x="19494500" y="63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119524</xdr:rowOff>
    </xdr:from>
    <xdr:ext cx="469744" cy="259045"/>
    <xdr:sp macro="" textlink="">
      <xdr:nvSpPr>
        <xdr:cNvPr id="729" name="テキスト ボックス 728"/>
        <xdr:cNvSpPr txBox="1"/>
      </xdr:nvSpPr>
      <xdr:spPr>
        <a:xfrm>
          <a:off x="19310427" y="612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30861</xdr:rowOff>
    </xdr:from>
    <xdr:to>
      <xdr:col>27</xdr:col>
      <xdr:colOff>161925</xdr:colOff>
      <xdr:row>37</xdr:row>
      <xdr:rowOff>132461</xdr:rowOff>
    </xdr:to>
    <xdr:sp macro="" textlink="">
      <xdr:nvSpPr>
        <xdr:cNvPr id="730" name="フローチャート : 判断 729"/>
        <xdr:cNvSpPr/>
      </xdr:nvSpPr>
      <xdr:spPr>
        <a:xfrm>
          <a:off x="18605500" y="637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148988</xdr:rowOff>
    </xdr:from>
    <xdr:ext cx="469744" cy="259045"/>
    <xdr:sp macro="" textlink="">
      <xdr:nvSpPr>
        <xdr:cNvPr id="731" name="テキスト ボックス 730"/>
        <xdr:cNvSpPr txBox="1"/>
      </xdr:nvSpPr>
      <xdr:spPr>
        <a:xfrm>
          <a:off x="18421427" y="61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122301</xdr:rowOff>
    </xdr:from>
    <xdr:to>
      <xdr:col>32</xdr:col>
      <xdr:colOff>238125</xdr:colOff>
      <xdr:row>39</xdr:row>
      <xdr:rowOff>52451</xdr:rowOff>
    </xdr:to>
    <xdr:sp macro="" textlink="">
      <xdr:nvSpPr>
        <xdr:cNvPr id="737" name="円/楕円 736"/>
        <xdr:cNvSpPr/>
      </xdr:nvSpPr>
      <xdr:spPr>
        <a:xfrm>
          <a:off x="22110700" y="66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37228</xdr:rowOff>
    </xdr:from>
    <xdr:ext cx="378565" cy="259045"/>
    <xdr:sp macro="" textlink="">
      <xdr:nvSpPr>
        <xdr:cNvPr id="738" name="投資及び出資金該当値テキスト"/>
        <xdr:cNvSpPr txBox="1"/>
      </xdr:nvSpPr>
      <xdr:spPr>
        <a:xfrm>
          <a:off x="22212300" y="655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84836</xdr:rowOff>
    </xdr:from>
    <xdr:to>
      <xdr:col>31</xdr:col>
      <xdr:colOff>85725</xdr:colOff>
      <xdr:row>39</xdr:row>
      <xdr:rowOff>14986</xdr:rowOff>
    </xdr:to>
    <xdr:sp macro="" textlink="">
      <xdr:nvSpPr>
        <xdr:cNvPr id="739" name="円/楕円 738"/>
        <xdr:cNvSpPr/>
      </xdr:nvSpPr>
      <xdr:spPr>
        <a:xfrm>
          <a:off x="21272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6113</xdr:rowOff>
    </xdr:from>
    <xdr:ext cx="378565" cy="259045"/>
    <xdr:sp macro="" textlink="">
      <xdr:nvSpPr>
        <xdr:cNvPr id="740" name="テキスト ボックス 739"/>
        <xdr:cNvSpPr txBox="1"/>
      </xdr:nvSpPr>
      <xdr:spPr>
        <a:xfrm>
          <a:off x="21134017" y="6692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116840</xdr:rowOff>
    </xdr:from>
    <xdr:to>
      <xdr:col>29</xdr:col>
      <xdr:colOff>568325</xdr:colOff>
      <xdr:row>39</xdr:row>
      <xdr:rowOff>46990</xdr:rowOff>
    </xdr:to>
    <xdr:sp macro="" textlink="">
      <xdr:nvSpPr>
        <xdr:cNvPr id="741" name="円/楕円 740"/>
        <xdr:cNvSpPr/>
      </xdr:nvSpPr>
      <xdr:spPr>
        <a:xfrm>
          <a:off x="2038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38117</xdr:rowOff>
    </xdr:from>
    <xdr:ext cx="378565" cy="259045"/>
    <xdr:sp macro="" textlink="">
      <xdr:nvSpPr>
        <xdr:cNvPr id="742" name="テキスト ボックス 741"/>
        <xdr:cNvSpPr txBox="1"/>
      </xdr:nvSpPr>
      <xdr:spPr>
        <a:xfrm>
          <a:off x="20245017" y="672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119126</xdr:rowOff>
    </xdr:from>
    <xdr:to>
      <xdr:col>28</xdr:col>
      <xdr:colOff>365125</xdr:colOff>
      <xdr:row>39</xdr:row>
      <xdr:rowOff>49276</xdr:rowOff>
    </xdr:to>
    <xdr:sp macro="" textlink="">
      <xdr:nvSpPr>
        <xdr:cNvPr id="743" name="円/楕円 742"/>
        <xdr:cNvSpPr/>
      </xdr:nvSpPr>
      <xdr:spPr>
        <a:xfrm>
          <a:off x="19494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40403</xdr:rowOff>
    </xdr:from>
    <xdr:ext cx="378565" cy="259045"/>
    <xdr:sp macro="" textlink="">
      <xdr:nvSpPr>
        <xdr:cNvPr id="744" name="テキスト ボックス 743"/>
        <xdr:cNvSpPr txBox="1"/>
      </xdr:nvSpPr>
      <xdr:spPr>
        <a:xfrm>
          <a:off x="19356017" y="6726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121031</xdr:rowOff>
    </xdr:from>
    <xdr:to>
      <xdr:col>27</xdr:col>
      <xdr:colOff>161925</xdr:colOff>
      <xdr:row>39</xdr:row>
      <xdr:rowOff>51181</xdr:rowOff>
    </xdr:to>
    <xdr:sp macro="" textlink="">
      <xdr:nvSpPr>
        <xdr:cNvPr id="745" name="円/楕円 744"/>
        <xdr:cNvSpPr/>
      </xdr:nvSpPr>
      <xdr:spPr>
        <a:xfrm>
          <a:off x="186055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42308</xdr:rowOff>
    </xdr:from>
    <xdr:ext cx="378565" cy="259045"/>
    <xdr:sp macro="" textlink="">
      <xdr:nvSpPr>
        <xdr:cNvPr id="746" name="テキスト ボックス 745"/>
        <xdr:cNvSpPr txBox="1"/>
      </xdr:nvSpPr>
      <xdr:spPr>
        <a:xfrm>
          <a:off x="18467017" y="67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60" name="テキスト ボックス 75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70" name="直線コネクタ 769"/>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2" name="直線コネクタ 77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73"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4" name="直線コネクタ 773"/>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152121</xdr:rowOff>
    </xdr:from>
    <xdr:to>
      <xdr:col>32</xdr:col>
      <xdr:colOff>187325</xdr:colOff>
      <xdr:row>58</xdr:row>
      <xdr:rowOff>157150</xdr:rowOff>
    </xdr:to>
    <xdr:cxnSp macro="">
      <xdr:nvCxnSpPr>
        <xdr:cNvPr id="775" name="直線コネクタ 774"/>
        <xdr:cNvCxnSpPr/>
      </xdr:nvCxnSpPr>
      <xdr:spPr>
        <a:xfrm flipV="1">
          <a:off x="21323300" y="1009622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6"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7" name="フローチャート : 判断 776"/>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157150</xdr:rowOff>
    </xdr:from>
    <xdr:to>
      <xdr:col>31</xdr:col>
      <xdr:colOff>34925</xdr:colOff>
      <xdr:row>58</xdr:row>
      <xdr:rowOff>170637</xdr:rowOff>
    </xdr:to>
    <xdr:cxnSp macro="">
      <xdr:nvCxnSpPr>
        <xdr:cNvPr id="778" name="直線コネクタ 777"/>
        <xdr:cNvCxnSpPr/>
      </xdr:nvCxnSpPr>
      <xdr:spPr>
        <a:xfrm flipV="1">
          <a:off x="20434300" y="10101250"/>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97739</xdr:rowOff>
    </xdr:from>
    <xdr:to>
      <xdr:col>31</xdr:col>
      <xdr:colOff>85725</xdr:colOff>
      <xdr:row>57</xdr:row>
      <xdr:rowOff>27889</xdr:rowOff>
    </xdr:to>
    <xdr:sp macro="" textlink="">
      <xdr:nvSpPr>
        <xdr:cNvPr id="779" name="フローチャート : 判断 778"/>
        <xdr:cNvSpPr/>
      </xdr:nvSpPr>
      <xdr:spPr>
        <a:xfrm>
          <a:off x="21272500" y="96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44416</xdr:rowOff>
    </xdr:from>
    <xdr:ext cx="469744" cy="259045"/>
    <xdr:sp macro="" textlink="">
      <xdr:nvSpPr>
        <xdr:cNvPr id="780" name="テキスト ボックス 779"/>
        <xdr:cNvSpPr txBox="1"/>
      </xdr:nvSpPr>
      <xdr:spPr>
        <a:xfrm>
          <a:off x="21088427" y="94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170637</xdr:rowOff>
    </xdr:from>
    <xdr:to>
      <xdr:col>29</xdr:col>
      <xdr:colOff>517525</xdr:colOff>
      <xdr:row>59</xdr:row>
      <xdr:rowOff>7645</xdr:rowOff>
    </xdr:to>
    <xdr:cxnSp macro="">
      <xdr:nvCxnSpPr>
        <xdr:cNvPr id="781" name="直線コネクタ 780"/>
        <xdr:cNvCxnSpPr/>
      </xdr:nvCxnSpPr>
      <xdr:spPr>
        <a:xfrm flipV="1">
          <a:off x="19545300" y="10114737"/>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56972</xdr:rowOff>
    </xdr:from>
    <xdr:to>
      <xdr:col>29</xdr:col>
      <xdr:colOff>568325</xdr:colOff>
      <xdr:row>56</xdr:row>
      <xdr:rowOff>158572</xdr:rowOff>
    </xdr:to>
    <xdr:sp macro="" textlink="">
      <xdr:nvSpPr>
        <xdr:cNvPr id="782" name="フローチャート : 判断 781"/>
        <xdr:cNvSpPr/>
      </xdr:nvSpPr>
      <xdr:spPr>
        <a:xfrm>
          <a:off x="20383500" y="96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3649</xdr:rowOff>
    </xdr:from>
    <xdr:ext cx="469744" cy="259045"/>
    <xdr:sp macro="" textlink="">
      <xdr:nvSpPr>
        <xdr:cNvPr id="783" name="テキスト ボックス 782"/>
        <xdr:cNvSpPr txBox="1"/>
      </xdr:nvSpPr>
      <xdr:spPr>
        <a:xfrm>
          <a:off x="20199427" y="943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7645</xdr:rowOff>
    </xdr:from>
    <xdr:to>
      <xdr:col>28</xdr:col>
      <xdr:colOff>314325</xdr:colOff>
      <xdr:row>59</xdr:row>
      <xdr:rowOff>7721</xdr:rowOff>
    </xdr:to>
    <xdr:cxnSp macro="">
      <xdr:nvCxnSpPr>
        <xdr:cNvPr id="784" name="直線コネクタ 783"/>
        <xdr:cNvCxnSpPr/>
      </xdr:nvCxnSpPr>
      <xdr:spPr>
        <a:xfrm flipV="1">
          <a:off x="18656300" y="1012319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104369</xdr:rowOff>
    </xdr:from>
    <xdr:to>
      <xdr:col>28</xdr:col>
      <xdr:colOff>365125</xdr:colOff>
      <xdr:row>57</xdr:row>
      <xdr:rowOff>34519</xdr:rowOff>
    </xdr:to>
    <xdr:sp macro="" textlink="">
      <xdr:nvSpPr>
        <xdr:cNvPr id="785" name="フローチャート : 判断 784"/>
        <xdr:cNvSpPr/>
      </xdr:nvSpPr>
      <xdr:spPr>
        <a:xfrm>
          <a:off x="19494500" y="970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51046</xdr:rowOff>
    </xdr:from>
    <xdr:ext cx="469744" cy="259045"/>
    <xdr:sp macro="" textlink="">
      <xdr:nvSpPr>
        <xdr:cNvPr id="786" name="テキスト ボックス 785"/>
        <xdr:cNvSpPr txBox="1"/>
      </xdr:nvSpPr>
      <xdr:spPr>
        <a:xfrm>
          <a:off x="19310427" y="948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75641</xdr:rowOff>
    </xdr:from>
    <xdr:to>
      <xdr:col>27</xdr:col>
      <xdr:colOff>161925</xdr:colOff>
      <xdr:row>57</xdr:row>
      <xdr:rowOff>5791</xdr:rowOff>
    </xdr:to>
    <xdr:sp macro="" textlink="">
      <xdr:nvSpPr>
        <xdr:cNvPr id="787" name="フローチャート : 判断 786"/>
        <xdr:cNvSpPr/>
      </xdr:nvSpPr>
      <xdr:spPr>
        <a:xfrm>
          <a:off x="18605500" y="967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22318</xdr:rowOff>
    </xdr:from>
    <xdr:ext cx="469744" cy="259045"/>
    <xdr:sp macro="" textlink="">
      <xdr:nvSpPr>
        <xdr:cNvPr id="788" name="テキスト ボックス 787"/>
        <xdr:cNvSpPr txBox="1"/>
      </xdr:nvSpPr>
      <xdr:spPr>
        <a:xfrm>
          <a:off x="18421427" y="945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101321</xdr:rowOff>
    </xdr:from>
    <xdr:to>
      <xdr:col>32</xdr:col>
      <xdr:colOff>238125</xdr:colOff>
      <xdr:row>59</xdr:row>
      <xdr:rowOff>31471</xdr:rowOff>
    </xdr:to>
    <xdr:sp macro="" textlink="">
      <xdr:nvSpPr>
        <xdr:cNvPr id="794" name="円/楕円 793"/>
        <xdr:cNvSpPr/>
      </xdr:nvSpPr>
      <xdr:spPr>
        <a:xfrm>
          <a:off x="22110700" y="100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16248</xdr:rowOff>
    </xdr:from>
    <xdr:ext cx="378565" cy="259045"/>
    <xdr:sp macro="" textlink="">
      <xdr:nvSpPr>
        <xdr:cNvPr id="795" name="貸付金該当値テキスト"/>
        <xdr:cNvSpPr txBox="1"/>
      </xdr:nvSpPr>
      <xdr:spPr>
        <a:xfrm>
          <a:off x="22212300" y="9960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106350</xdr:rowOff>
    </xdr:from>
    <xdr:to>
      <xdr:col>31</xdr:col>
      <xdr:colOff>85725</xdr:colOff>
      <xdr:row>59</xdr:row>
      <xdr:rowOff>36500</xdr:rowOff>
    </xdr:to>
    <xdr:sp macro="" textlink="">
      <xdr:nvSpPr>
        <xdr:cNvPr id="796" name="円/楕円 795"/>
        <xdr:cNvSpPr/>
      </xdr:nvSpPr>
      <xdr:spPr>
        <a:xfrm>
          <a:off x="21272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27627</xdr:rowOff>
    </xdr:from>
    <xdr:ext cx="378565" cy="259045"/>
    <xdr:sp macro="" textlink="">
      <xdr:nvSpPr>
        <xdr:cNvPr id="797" name="テキスト ボックス 796"/>
        <xdr:cNvSpPr txBox="1"/>
      </xdr:nvSpPr>
      <xdr:spPr>
        <a:xfrm>
          <a:off x="21134017" y="10143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119837</xdr:rowOff>
    </xdr:from>
    <xdr:to>
      <xdr:col>29</xdr:col>
      <xdr:colOff>568325</xdr:colOff>
      <xdr:row>59</xdr:row>
      <xdr:rowOff>49987</xdr:rowOff>
    </xdr:to>
    <xdr:sp macro="" textlink="">
      <xdr:nvSpPr>
        <xdr:cNvPr id="798" name="円/楕円 797"/>
        <xdr:cNvSpPr/>
      </xdr:nvSpPr>
      <xdr:spPr>
        <a:xfrm>
          <a:off x="20383500" y="100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41114</xdr:rowOff>
    </xdr:from>
    <xdr:ext cx="378565" cy="259045"/>
    <xdr:sp macro="" textlink="">
      <xdr:nvSpPr>
        <xdr:cNvPr id="799" name="テキスト ボックス 798"/>
        <xdr:cNvSpPr txBox="1"/>
      </xdr:nvSpPr>
      <xdr:spPr>
        <a:xfrm>
          <a:off x="20245017" y="101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128295</xdr:rowOff>
    </xdr:from>
    <xdr:to>
      <xdr:col>28</xdr:col>
      <xdr:colOff>365125</xdr:colOff>
      <xdr:row>59</xdr:row>
      <xdr:rowOff>58445</xdr:rowOff>
    </xdr:to>
    <xdr:sp macro="" textlink="">
      <xdr:nvSpPr>
        <xdr:cNvPr id="800" name="円/楕円 799"/>
        <xdr:cNvSpPr/>
      </xdr:nvSpPr>
      <xdr:spPr>
        <a:xfrm>
          <a:off x="19494500" y="100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49572</xdr:rowOff>
    </xdr:from>
    <xdr:ext cx="378565" cy="259045"/>
    <xdr:sp macro="" textlink="">
      <xdr:nvSpPr>
        <xdr:cNvPr id="801" name="テキスト ボックス 800"/>
        <xdr:cNvSpPr txBox="1"/>
      </xdr:nvSpPr>
      <xdr:spPr>
        <a:xfrm>
          <a:off x="19356017" y="1016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128371</xdr:rowOff>
    </xdr:from>
    <xdr:to>
      <xdr:col>27</xdr:col>
      <xdr:colOff>161925</xdr:colOff>
      <xdr:row>59</xdr:row>
      <xdr:rowOff>58521</xdr:rowOff>
    </xdr:to>
    <xdr:sp macro="" textlink="">
      <xdr:nvSpPr>
        <xdr:cNvPr id="802" name="円/楕円 801"/>
        <xdr:cNvSpPr/>
      </xdr:nvSpPr>
      <xdr:spPr>
        <a:xfrm>
          <a:off x="18605500" y="10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49648</xdr:rowOff>
    </xdr:from>
    <xdr:ext cx="378565" cy="259045"/>
    <xdr:sp macro="" textlink="">
      <xdr:nvSpPr>
        <xdr:cNvPr id="803" name="テキスト ボックス 802"/>
        <xdr:cNvSpPr txBox="1"/>
      </xdr:nvSpPr>
      <xdr:spPr>
        <a:xfrm>
          <a:off x="18467017" y="1016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2" name="テキスト ボックス 82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4" name="テキスト ボックス 82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8" name="直線コネクタ 827"/>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9"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30" name="直線コネクタ 829"/>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31"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32" name="直線コネクタ 831"/>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11291</xdr:rowOff>
    </xdr:from>
    <xdr:to>
      <xdr:col>32</xdr:col>
      <xdr:colOff>187325</xdr:colOff>
      <xdr:row>76</xdr:row>
      <xdr:rowOff>47803</xdr:rowOff>
    </xdr:to>
    <xdr:cxnSp macro="">
      <xdr:nvCxnSpPr>
        <xdr:cNvPr id="833" name="直線コネクタ 832"/>
        <xdr:cNvCxnSpPr/>
      </xdr:nvCxnSpPr>
      <xdr:spPr>
        <a:xfrm flipV="1">
          <a:off x="21323300" y="13041491"/>
          <a:ext cx="8382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34"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5" name="フローチャート : 判断 834"/>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47803</xdr:rowOff>
    </xdr:from>
    <xdr:to>
      <xdr:col>31</xdr:col>
      <xdr:colOff>34925</xdr:colOff>
      <xdr:row>76</xdr:row>
      <xdr:rowOff>66687</xdr:rowOff>
    </xdr:to>
    <xdr:cxnSp macro="">
      <xdr:nvCxnSpPr>
        <xdr:cNvPr id="836" name="直線コネクタ 835"/>
        <xdr:cNvCxnSpPr/>
      </xdr:nvCxnSpPr>
      <xdr:spPr>
        <a:xfrm flipV="1">
          <a:off x="20434300" y="13078003"/>
          <a:ext cx="8890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38824</xdr:rowOff>
    </xdr:from>
    <xdr:to>
      <xdr:col>31</xdr:col>
      <xdr:colOff>85725</xdr:colOff>
      <xdr:row>75</xdr:row>
      <xdr:rowOff>140424</xdr:rowOff>
    </xdr:to>
    <xdr:sp macro="" textlink="">
      <xdr:nvSpPr>
        <xdr:cNvPr id="837" name="フローチャート : 判断 836"/>
        <xdr:cNvSpPr/>
      </xdr:nvSpPr>
      <xdr:spPr>
        <a:xfrm>
          <a:off x="21272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156951</xdr:rowOff>
    </xdr:from>
    <xdr:ext cx="534377" cy="259045"/>
    <xdr:sp macro="" textlink="">
      <xdr:nvSpPr>
        <xdr:cNvPr id="838" name="テキスト ボックス 837"/>
        <xdr:cNvSpPr txBox="1"/>
      </xdr:nvSpPr>
      <xdr:spPr>
        <a:xfrm>
          <a:off x="21056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66687</xdr:rowOff>
    </xdr:from>
    <xdr:to>
      <xdr:col>29</xdr:col>
      <xdr:colOff>517525</xdr:colOff>
      <xdr:row>76</xdr:row>
      <xdr:rowOff>168224</xdr:rowOff>
    </xdr:to>
    <xdr:cxnSp macro="">
      <xdr:nvCxnSpPr>
        <xdr:cNvPr id="839" name="直線コネクタ 838"/>
        <xdr:cNvCxnSpPr/>
      </xdr:nvCxnSpPr>
      <xdr:spPr>
        <a:xfrm flipV="1">
          <a:off x="19545300" y="13096887"/>
          <a:ext cx="889000" cy="1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33045</xdr:rowOff>
    </xdr:from>
    <xdr:to>
      <xdr:col>29</xdr:col>
      <xdr:colOff>568325</xdr:colOff>
      <xdr:row>75</xdr:row>
      <xdr:rowOff>134645</xdr:rowOff>
    </xdr:to>
    <xdr:sp macro="" textlink="">
      <xdr:nvSpPr>
        <xdr:cNvPr id="840" name="フローチャート : 判断 839"/>
        <xdr:cNvSpPr/>
      </xdr:nvSpPr>
      <xdr:spPr>
        <a:xfrm>
          <a:off x="20383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151172</xdr:rowOff>
    </xdr:from>
    <xdr:ext cx="534377" cy="259045"/>
    <xdr:sp macro="" textlink="">
      <xdr:nvSpPr>
        <xdr:cNvPr id="841" name="テキスト ボックス 840"/>
        <xdr:cNvSpPr txBox="1"/>
      </xdr:nvSpPr>
      <xdr:spPr>
        <a:xfrm>
          <a:off x="20167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168224</xdr:rowOff>
    </xdr:from>
    <xdr:to>
      <xdr:col>28</xdr:col>
      <xdr:colOff>314325</xdr:colOff>
      <xdr:row>77</xdr:row>
      <xdr:rowOff>3505</xdr:rowOff>
    </xdr:to>
    <xdr:cxnSp macro="">
      <xdr:nvCxnSpPr>
        <xdr:cNvPr id="842" name="直線コネクタ 841"/>
        <xdr:cNvCxnSpPr/>
      </xdr:nvCxnSpPr>
      <xdr:spPr>
        <a:xfrm flipV="1">
          <a:off x="18656300" y="1319842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63474</xdr:rowOff>
    </xdr:from>
    <xdr:to>
      <xdr:col>28</xdr:col>
      <xdr:colOff>365125</xdr:colOff>
      <xdr:row>75</xdr:row>
      <xdr:rowOff>165075</xdr:rowOff>
    </xdr:to>
    <xdr:sp macro="" textlink="">
      <xdr:nvSpPr>
        <xdr:cNvPr id="843" name="フローチャート : 判断 842"/>
        <xdr:cNvSpPr/>
      </xdr:nvSpPr>
      <xdr:spPr>
        <a:xfrm>
          <a:off x="19494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10151</xdr:rowOff>
    </xdr:from>
    <xdr:ext cx="534377" cy="259045"/>
    <xdr:sp macro="" textlink="">
      <xdr:nvSpPr>
        <xdr:cNvPr id="844" name="テキスト ボックス 843"/>
        <xdr:cNvSpPr txBox="1"/>
      </xdr:nvSpPr>
      <xdr:spPr>
        <a:xfrm>
          <a:off x="19278111" y="12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91859</xdr:rowOff>
    </xdr:from>
    <xdr:to>
      <xdr:col>27</xdr:col>
      <xdr:colOff>161925</xdr:colOff>
      <xdr:row>76</xdr:row>
      <xdr:rowOff>22008</xdr:rowOff>
    </xdr:to>
    <xdr:sp macro="" textlink="">
      <xdr:nvSpPr>
        <xdr:cNvPr id="845" name="フローチャート : 判断 844"/>
        <xdr:cNvSpPr/>
      </xdr:nvSpPr>
      <xdr:spPr>
        <a:xfrm>
          <a:off x="18605500" y="129506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38536</xdr:rowOff>
    </xdr:from>
    <xdr:ext cx="534377" cy="259045"/>
    <xdr:sp macro="" textlink="">
      <xdr:nvSpPr>
        <xdr:cNvPr id="846" name="テキスト ボックス 845"/>
        <xdr:cNvSpPr txBox="1"/>
      </xdr:nvSpPr>
      <xdr:spPr>
        <a:xfrm>
          <a:off x="18389111" y="127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131940</xdr:rowOff>
    </xdr:from>
    <xdr:to>
      <xdr:col>32</xdr:col>
      <xdr:colOff>238125</xdr:colOff>
      <xdr:row>76</xdr:row>
      <xdr:rowOff>62089</xdr:rowOff>
    </xdr:to>
    <xdr:sp macro="" textlink="">
      <xdr:nvSpPr>
        <xdr:cNvPr id="852" name="円/楕円 851"/>
        <xdr:cNvSpPr/>
      </xdr:nvSpPr>
      <xdr:spPr>
        <a:xfrm>
          <a:off x="22110700" y="129906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110367</xdr:rowOff>
    </xdr:from>
    <xdr:ext cx="534377" cy="259045"/>
    <xdr:sp macro="" textlink="">
      <xdr:nvSpPr>
        <xdr:cNvPr id="853" name="繰出金該当値テキスト"/>
        <xdr:cNvSpPr txBox="1"/>
      </xdr:nvSpPr>
      <xdr:spPr>
        <a:xfrm>
          <a:off x="22212300" y="1296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73,111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168453</xdr:rowOff>
    </xdr:from>
    <xdr:to>
      <xdr:col>31</xdr:col>
      <xdr:colOff>85725</xdr:colOff>
      <xdr:row>76</xdr:row>
      <xdr:rowOff>98603</xdr:rowOff>
    </xdr:to>
    <xdr:sp macro="" textlink="">
      <xdr:nvSpPr>
        <xdr:cNvPr id="854" name="円/楕円 853"/>
        <xdr:cNvSpPr/>
      </xdr:nvSpPr>
      <xdr:spPr>
        <a:xfrm>
          <a:off x="21272500" y="130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89730</xdr:rowOff>
    </xdr:from>
    <xdr:ext cx="534377" cy="259045"/>
    <xdr:sp macro="" textlink="">
      <xdr:nvSpPr>
        <xdr:cNvPr id="855" name="テキスト ボックス 854"/>
        <xdr:cNvSpPr txBox="1"/>
      </xdr:nvSpPr>
      <xdr:spPr>
        <a:xfrm>
          <a:off x="21056111" y="131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15887</xdr:rowOff>
    </xdr:from>
    <xdr:to>
      <xdr:col>29</xdr:col>
      <xdr:colOff>568325</xdr:colOff>
      <xdr:row>76</xdr:row>
      <xdr:rowOff>117487</xdr:rowOff>
    </xdr:to>
    <xdr:sp macro="" textlink="">
      <xdr:nvSpPr>
        <xdr:cNvPr id="856" name="円/楕円 855"/>
        <xdr:cNvSpPr/>
      </xdr:nvSpPr>
      <xdr:spPr>
        <a:xfrm>
          <a:off x="20383500" y="1304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108614</xdr:rowOff>
    </xdr:from>
    <xdr:ext cx="534377" cy="259045"/>
    <xdr:sp macro="" textlink="">
      <xdr:nvSpPr>
        <xdr:cNvPr id="857" name="テキスト ボックス 856"/>
        <xdr:cNvSpPr txBox="1"/>
      </xdr:nvSpPr>
      <xdr:spPr>
        <a:xfrm>
          <a:off x="20167111" y="1313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117424</xdr:rowOff>
    </xdr:from>
    <xdr:to>
      <xdr:col>28</xdr:col>
      <xdr:colOff>365125</xdr:colOff>
      <xdr:row>77</xdr:row>
      <xdr:rowOff>47574</xdr:rowOff>
    </xdr:to>
    <xdr:sp macro="" textlink="">
      <xdr:nvSpPr>
        <xdr:cNvPr id="858" name="円/楕円 857"/>
        <xdr:cNvSpPr/>
      </xdr:nvSpPr>
      <xdr:spPr>
        <a:xfrm>
          <a:off x="19494500" y="131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38701</xdr:rowOff>
    </xdr:from>
    <xdr:ext cx="534377" cy="259045"/>
    <xdr:sp macro="" textlink="">
      <xdr:nvSpPr>
        <xdr:cNvPr id="859" name="テキスト ボックス 858"/>
        <xdr:cNvSpPr txBox="1"/>
      </xdr:nvSpPr>
      <xdr:spPr>
        <a:xfrm>
          <a:off x="19278111" y="132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124155</xdr:rowOff>
    </xdr:from>
    <xdr:to>
      <xdr:col>27</xdr:col>
      <xdr:colOff>161925</xdr:colOff>
      <xdr:row>77</xdr:row>
      <xdr:rowOff>54305</xdr:rowOff>
    </xdr:to>
    <xdr:sp macro="" textlink="">
      <xdr:nvSpPr>
        <xdr:cNvPr id="860" name="円/楕円 859"/>
        <xdr:cNvSpPr/>
      </xdr:nvSpPr>
      <xdr:spPr>
        <a:xfrm>
          <a:off x="18605500" y="13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45432</xdr:rowOff>
    </xdr:from>
    <xdr:ext cx="534377" cy="259045"/>
    <xdr:sp macro="" textlink="">
      <xdr:nvSpPr>
        <xdr:cNvPr id="861" name="テキスト ボックス 860"/>
        <xdr:cNvSpPr txBox="1"/>
      </xdr:nvSpPr>
      <xdr:spPr>
        <a:xfrm>
          <a:off x="18389111" y="1324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から国の補助金を受けて地方創生事業が本格的にスタートしている。地方創生事業の主な支出は物件費に計上されている。一方でハード事業は抑えられており、近年は道路等の基本的なインフラ整備が主要な普通建設事業となっている。公債費については、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28</a:t>
          </a:r>
          <a:r>
            <a:rPr kumimoji="1" lang="ja-JP" altLang="en-US" sz="1300">
              <a:latin typeface="ＭＳ Ｐゴシック"/>
            </a:rPr>
            <a:t>年度において上水道出資債の任意繰上償還を実施したため、支出額は増加している。全体的な数値は類似団体内において平均的に推移しているが、扶助費、公債費、　繰出金については増加傾向にあり、今後も微増が予想される。平成</a:t>
          </a:r>
          <a:r>
            <a:rPr kumimoji="1" lang="en-US" altLang="ja-JP" sz="1300">
              <a:latin typeface="ＭＳ Ｐゴシック"/>
            </a:rPr>
            <a:t>32</a:t>
          </a:r>
          <a:r>
            <a:rPr kumimoji="1" lang="ja-JP" altLang="en-US" sz="1300">
              <a:latin typeface="ＭＳ Ｐゴシック"/>
            </a:rPr>
            <a:t>年度まで毎年</a:t>
          </a:r>
          <a:r>
            <a:rPr kumimoji="1" lang="en-US" altLang="ja-JP" sz="1300">
              <a:latin typeface="ＭＳ Ｐゴシック"/>
            </a:rPr>
            <a:t>4</a:t>
          </a:r>
          <a:r>
            <a:rPr kumimoji="1" lang="ja-JP" altLang="en-US" sz="1300">
              <a:latin typeface="ＭＳ Ｐゴシック"/>
            </a:rPr>
            <a:t>億円規模の事業が実施される地方創生事業に加え、平成</a:t>
          </a:r>
          <a:r>
            <a:rPr kumimoji="1" lang="en-US" altLang="ja-JP" sz="1300">
              <a:latin typeface="ＭＳ Ｐゴシック"/>
            </a:rPr>
            <a:t>30</a:t>
          </a:r>
          <a:r>
            <a:rPr kumimoji="1" lang="ja-JP" altLang="en-US" sz="1300">
              <a:latin typeface="ＭＳ Ｐゴシック"/>
            </a:rPr>
            <a:t>年度以降には中学校や子ども園等の大型教育施設のハード事業が検討されているため、適正な財源の確保に努め、基礎的な財政数値を見失わないように財政を運営しなければならない。</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69723</xdr:rowOff>
    </xdr:from>
    <xdr:to>
      <xdr:col>6</xdr:col>
      <xdr:colOff>511175</xdr:colOff>
      <xdr:row>35</xdr:row>
      <xdr:rowOff>128397</xdr:rowOff>
    </xdr:to>
    <xdr:cxnSp macro="">
      <xdr:nvCxnSpPr>
        <xdr:cNvPr id="61" name="直線コネクタ 60"/>
        <xdr:cNvCxnSpPr/>
      </xdr:nvCxnSpPr>
      <xdr:spPr>
        <a:xfrm>
          <a:off x="3797300" y="6070473"/>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69723</xdr:rowOff>
    </xdr:from>
    <xdr:to>
      <xdr:col>5</xdr:col>
      <xdr:colOff>358775</xdr:colOff>
      <xdr:row>35</xdr:row>
      <xdr:rowOff>100203</xdr:rowOff>
    </xdr:to>
    <xdr:cxnSp macro="">
      <xdr:nvCxnSpPr>
        <xdr:cNvPr id="64" name="直線コネクタ 63"/>
        <xdr:cNvCxnSpPr/>
      </xdr:nvCxnSpPr>
      <xdr:spPr>
        <a:xfrm flipV="1">
          <a:off x="2908300" y="607047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100203</xdr:rowOff>
    </xdr:from>
    <xdr:to>
      <xdr:col>4</xdr:col>
      <xdr:colOff>155575</xdr:colOff>
      <xdr:row>35</xdr:row>
      <xdr:rowOff>146685</xdr:rowOff>
    </xdr:to>
    <xdr:cxnSp macro="">
      <xdr:nvCxnSpPr>
        <xdr:cNvPr id="67" name="直線コネクタ 66"/>
        <xdr:cNvCxnSpPr/>
      </xdr:nvCxnSpPr>
      <xdr:spPr>
        <a:xfrm flipV="1">
          <a:off x="2019300" y="610095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96139</xdr:rowOff>
    </xdr:from>
    <xdr:to>
      <xdr:col>2</xdr:col>
      <xdr:colOff>638175</xdr:colOff>
      <xdr:row>35</xdr:row>
      <xdr:rowOff>146685</xdr:rowOff>
    </xdr:to>
    <xdr:cxnSp macro="">
      <xdr:nvCxnSpPr>
        <xdr:cNvPr id="70" name="直線コネクタ 69"/>
        <xdr:cNvCxnSpPr/>
      </xdr:nvCxnSpPr>
      <xdr:spPr>
        <a:xfrm>
          <a:off x="1130300" y="6096889"/>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77597</xdr:rowOff>
    </xdr:from>
    <xdr:to>
      <xdr:col>6</xdr:col>
      <xdr:colOff>561975</xdr:colOff>
      <xdr:row>36</xdr:row>
      <xdr:rowOff>7747</xdr:rowOff>
    </xdr:to>
    <xdr:sp macro="" textlink="">
      <xdr:nvSpPr>
        <xdr:cNvPr id="80" name="円/楕円 79"/>
        <xdr:cNvSpPr/>
      </xdr:nvSpPr>
      <xdr:spPr>
        <a:xfrm>
          <a:off x="4584700" y="60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100474</xdr:rowOff>
    </xdr:from>
    <xdr:ext cx="534377" cy="259045"/>
    <xdr:sp macro="" textlink="">
      <xdr:nvSpPr>
        <xdr:cNvPr id="81" name="議会費該当値テキスト"/>
        <xdr:cNvSpPr txBox="1"/>
      </xdr:nvSpPr>
      <xdr:spPr>
        <a:xfrm>
          <a:off x="4686300" y="592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18923</xdr:rowOff>
    </xdr:from>
    <xdr:to>
      <xdr:col>5</xdr:col>
      <xdr:colOff>409575</xdr:colOff>
      <xdr:row>35</xdr:row>
      <xdr:rowOff>120523</xdr:rowOff>
    </xdr:to>
    <xdr:sp macro="" textlink="">
      <xdr:nvSpPr>
        <xdr:cNvPr id="82" name="円/楕円 81"/>
        <xdr:cNvSpPr/>
      </xdr:nvSpPr>
      <xdr:spPr>
        <a:xfrm>
          <a:off x="3746500" y="60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137050</xdr:rowOff>
    </xdr:from>
    <xdr:ext cx="534377" cy="259045"/>
    <xdr:sp macro="" textlink="">
      <xdr:nvSpPr>
        <xdr:cNvPr id="83" name="テキスト ボックス 82"/>
        <xdr:cNvSpPr txBox="1"/>
      </xdr:nvSpPr>
      <xdr:spPr>
        <a:xfrm>
          <a:off x="3530111" y="57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49403</xdr:rowOff>
    </xdr:from>
    <xdr:to>
      <xdr:col>4</xdr:col>
      <xdr:colOff>206375</xdr:colOff>
      <xdr:row>35</xdr:row>
      <xdr:rowOff>151003</xdr:rowOff>
    </xdr:to>
    <xdr:sp macro="" textlink="">
      <xdr:nvSpPr>
        <xdr:cNvPr id="84" name="円/楕円 83"/>
        <xdr:cNvSpPr/>
      </xdr:nvSpPr>
      <xdr:spPr>
        <a:xfrm>
          <a:off x="2857500" y="605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142130</xdr:rowOff>
    </xdr:from>
    <xdr:ext cx="534377" cy="259045"/>
    <xdr:sp macro="" textlink="">
      <xdr:nvSpPr>
        <xdr:cNvPr id="85" name="テキスト ボックス 84"/>
        <xdr:cNvSpPr txBox="1"/>
      </xdr:nvSpPr>
      <xdr:spPr>
        <a:xfrm>
          <a:off x="2641111" y="614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95885</xdr:rowOff>
    </xdr:from>
    <xdr:to>
      <xdr:col>3</xdr:col>
      <xdr:colOff>3175</xdr:colOff>
      <xdr:row>36</xdr:row>
      <xdr:rowOff>26035</xdr:rowOff>
    </xdr:to>
    <xdr:sp macro="" textlink="">
      <xdr:nvSpPr>
        <xdr:cNvPr id="86" name="円/楕円 85"/>
        <xdr:cNvSpPr/>
      </xdr:nvSpPr>
      <xdr:spPr>
        <a:xfrm>
          <a:off x="1968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17162</xdr:rowOff>
    </xdr:from>
    <xdr:ext cx="534377" cy="259045"/>
    <xdr:sp macro="" textlink="">
      <xdr:nvSpPr>
        <xdr:cNvPr id="87" name="テキスト ボックス 86"/>
        <xdr:cNvSpPr txBox="1"/>
      </xdr:nvSpPr>
      <xdr:spPr>
        <a:xfrm>
          <a:off x="1752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45339</xdr:rowOff>
    </xdr:from>
    <xdr:to>
      <xdr:col>1</xdr:col>
      <xdr:colOff>485775</xdr:colOff>
      <xdr:row>35</xdr:row>
      <xdr:rowOff>146939</xdr:rowOff>
    </xdr:to>
    <xdr:sp macro="" textlink="">
      <xdr:nvSpPr>
        <xdr:cNvPr id="88" name="円/楕円 87"/>
        <xdr:cNvSpPr/>
      </xdr:nvSpPr>
      <xdr:spPr>
        <a:xfrm>
          <a:off x="1079500" y="60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163466</xdr:rowOff>
    </xdr:from>
    <xdr:ext cx="534377" cy="259045"/>
    <xdr:sp macro="" textlink="">
      <xdr:nvSpPr>
        <xdr:cNvPr id="89" name="テキスト ボックス 88"/>
        <xdr:cNvSpPr txBox="1"/>
      </xdr:nvSpPr>
      <xdr:spPr>
        <a:xfrm>
          <a:off x="863111" y="58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121617</xdr:rowOff>
    </xdr:from>
    <xdr:to>
      <xdr:col>6</xdr:col>
      <xdr:colOff>511175</xdr:colOff>
      <xdr:row>57</xdr:row>
      <xdr:rowOff>39119</xdr:rowOff>
    </xdr:to>
    <xdr:cxnSp macro="">
      <xdr:nvCxnSpPr>
        <xdr:cNvPr id="120" name="直線コネクタ 119"/>
        <xdr:cNvCxnSpPr/>
      </xdr:nvCxnSpPr>
      <xdr:spPr>
        <a:xfrm>
          <a:off x="3797300" y="9722817"/>
          <a:ext cx="838200" cy="8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121617</xdr:rowOff>
    </xdr:from>
    <xdr:to>
      <xdr:col>5</xdr:col>
      <xdr:colOff>358775</xdr:colOff>
      <xdr:row>57</xdr:row>
      <xdr:rowOff>101912</xdr:rowOff>
    </xdr:to>
    <xdr:cxnSp macro="">
      <xdr:nvCxnSpPr>
        <xdr:cNvPr id="123" name="直線コネクタ 122"/>
        <xdr:cNvCxnSpPr/>
      </xdr:nvCxnSpPr>
      <xdr:spPr>
        <a:xfrm flipV="1">
          <a:off x="2908300" y="9722817"/>
          <a:ext cx="889000" cy="15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118899</xdr:rowOff>
    </xdr:from>
    <xdr:to>
      <xdr:col>5</xdr:col>
      <xdr:colOff>409575</xdr:colOff>
      <xdr:row>58</xdr:row>
      <xdr:rowOff>49049</xdr:rowOff>
    </xdr:to>
    <xdr:sp macro="" textlink="">
      <xdr:nvSpPr>
        <xdr:cNvPr id="124" name="フローチャート : 判断 123"/>
        <xdr:cNvSpPr/>
      </xdr:nvSpPr>
      <xdr:spPr>
        <a:xfrm>
          <a:off x="3746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40176</xdr:rowOff>
    </xdr:from>
    <xdr:ext cx="599010" cy="259045"/>
    <xdr:sp macro="" textlink="">
      <xdr:nvSpPr>
        <xdr:cNvPr id="125" name="テキスト ボックス 124"/>
        <xdr:cNvSpPr txBox="1"/>
      </xdr:nvSpPr>
      <xdr:spPr>
        <a:xfrm>
          <a:off x="3497794"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101912</xdr:rowOff>
    </xdr:from>
    <xdr:to>
      <xdr:col>4</xdr:col>
      <xdr:colOff>155575</xdr:colOff>
      <xdr:row>57</xdr:row>
      <xdr:rowOff>170115</xdr:rowOff>
    </xdr:to>
    <xdr:cxnSp macro="">
      <xdr:nvCxnSpPr>
        <xdr:cNvPr id="126" name="直線コネクタ 125"/>
        <xdr:cNvCxnSpPr/>
      </xdr:nvCxnSpPr>
      <xdr:spPr>
        <a:xfrm flipV="1">
          <a:off x="2019300" y="9874562"/>
          <a:ext cx="889000" cy="6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141032</xdr:rowOff>
    </xdr:from>
    <xdr:to>
      <xdr:col>4</xdr:col>
      <xdr:colOff>206375</xdr:colOff>
      <xdr:row>58</xdr:row>
      <xdr:rowOff>71182</xdr:rowOff>
    </xdr:to>
    <xdr:sp macro="" textlink="">
      <xdr:nvSpPr>
        <xdr:cNvPr id="127" name="フローチャート : 判断 126"/>
        <xdr:cNvSpPr/>
      </xdr:nvSpPr>
      <xdr:spPr>
        <a:xfrm>
          <a:off x="2857500" y="99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62309</xdr:rowOff>
    </xdr:from>
    <xdr:ext cx="599010" cy="259045"/>
    <xdr:sp macro="" textlink="">
      <xdr:nvSpPr>
        <xdr:cNvPr id="128" name="テキスト ボックス 127"/>
        <xdr:cNvSpPr txBox="1"/>
      </xdr:nvSpPr>
      <xdr:spPr>
        <a:xfrm>
          <a:off x="2608794" y="100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170115</xdr:rowOff>
    </xdr:from>
    <xdr:to>
      <xdr:col>2</xdr:col>
      <xdr:colOff>638175</xdr:colOff>
      <xdr:row>58</xdr:row>
      <xdr:rowOff>74915</xdr:rowOff>
    </xdr:to>
    <xdr:cxnSp macro="">
      <xdr:nvCxnSpPr>
        <xdr:cNvPr id="129" name="直線コネクタ 128"/>
        <xdr:cNvCxnSpPr/>
      </xdr:nvCxnSpPr>
      <xdr:spPr>
        <a:xfrm flipV="1">
          <a:off x="1130300" y="9942765"/>
          <a:ext cx="889000" cy="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121714</xdr:rowOff>
    </xdr:from>
    <xdr:to>
      <xdr:col>3</xdr:col>
      <xdr:colOff>3175</xdr:colOff>
      <xdr:row>58</xdr:row>
      <xdr:rowOff>51864</xdr:rowOff>
    </xdr:to>
    <xdr:sp macro="" textlink="">
      <xdr:nvSpPr>
        <xdr:cNvPr id="130" name="フローチャート : 判断 129"/>
        <xdr:cNvSpPr/>
      </xdr:nvSpPr>
      <xdr:spPr>
        <a:xfrm>
          <a:off x="1968500" y="98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42991</xdr:rowOff>
    </xdr:from>
    <xdr:ext cx="599010" cy="259045"/>
    <xdr:sp macro="" textlink="">
      <xdr:nvSpPr>
        <xdr:cNvPr id="131" name="テキスト ボックス 130"/>
        <xdr:cNvSpPr txBox="1"/>
      </xdr:nvSpPr>
      <xdr:spPr>
        <a:xfrm>
          <a:off x="1719794" y="998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148687</xdr:rowOff>
    </xdr:from>
    <xdr:to>
      <xdr:col>1</xdr:col>
      <xdr:colOff>485775</xdr:colOff>
      <xdr:row>58</xdr:row>
      <xdr:rowOff>78837</xdr:rowOff>
    </xdr:to>
    <xdr:sp macro="" textlink="">
      <xdr:nvSpPr>
        <xdr:cNvPr id="132" name="フローチャート : 判断 131"/>
        <xdr:cNvSpPr/>
      </xdr:nvSpPr>
      <xdr:spPr>
        <a:xfrm>
          <a:off x="1079500" y="992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95364</xdr:rowOff>
    </xdr:from>
    <xdr:ext cx="599010" cy="259045"/>
    <xdr:sp macro="" textlink="">
      <xdr:nvSpPr>
        <xdr:cNvPr id="133" name="テキスト ボックス 132"/>
        <xdr:cNvSpPr txBox="1"/>
      </xdr:nvSpPr>
      <xdr:spPr>
        <a:xfrm>
          <a:off x="830794" y="969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159769</xdr:rowOff>
    </xdr:from>
    <xdr:to>
      <xdr:col>6</xdr:col>
      <xdr:colOff>561975</xdr:colOff>
      <xdr:row>57</xdr:row>
      <xdr:rowOff>89919</xdr:rowOff>
    </xdr:to>
    <xdr:sp macro="" textlink="">
      <xdr:nvSpPr>
        <xdr:cNvPr id="139" name="円/楕円 138"/>
        <xdr:cNvSpPr/>
      </xdr:nvSpPr>
      <xdr:spPr>
        <a:xfrm>
          <a:off x="4584700" y="97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11196</xdr:rowOff>
    </xdr:from>
    <xdr:ext cx="599010" cy="259045"/>
    <xdr:sp macro="" textlink="">
      <xdr:nvSpPr>
        <xdr:cNvPr id="140" name="総務費該当値テキスト"/>
        <xdr:cNvSpPr txBox="1"/>
      </xdr:nvSpPr>
      <xdr:spPr>
        <a:xfrm>
          <a:off x="4686300" y="961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246,598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70817</xdr:rowOff>
    </xdr:from>
    <xdr:to>
      <xdr:col>5</xdr:col>
      <xdr:colOff>409575</xdr:colOff>
      <xdr:row>57</xdr:row>
      <xdr:rowOff>967</xdr:rowOff>
    </xdr:to>
    <xdr:sp macro="" textlink="">
      <xdr:nvSpPr>
        <xdr:cNvPr id="141" name="円/楕円 140"/>
        <xdr:cNvSpPr/>
      </xdr:nvSpPr>
      <xdr:spPr>
        <a:xfrm>
          <a:off x="3746500" y="96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17494</xdr:rowOff>
    </xdr:from>
    <xdr:ext cx="599010" cy="259045"/>
    <xdr:sp macro="" textlink="">
      <xdr:nvSpPr>
        <xdr:cNvPr id="142" name="テキスト ボックス 141"/>
        <xdr:cNvSpPr txBox="1"/>
      </xdr:nvSpPr>
      <xdr:spPr>
        <a:xfrm>
          <a:off x="3497794" y="944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51112</xdr:rowOff>
    </xdr:from>
    <xdr:to>
      <xdr:col>4</xdr:col>
      <xdr:colOff>206375</xdr:colOff>
      <xdr:row>57</xdr:row>
      <xdr:rowOff>152712</xdr:rowOff>
    </xdr:to>
    <xdr:sp macro="" textlink="">
      <xdr:nvSpPr>
        <xdr:cNvPr id="143" name="円/楕円 142"/>
        <xdr:cNvSpPr/>
      </xdr:nvSpPr>
      <xdr:spPr>
        <a:xfrm>
          <a:off x="2857500" y="98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169239</xdr:rowOff>
    </xdr:from>
    <xdr:ext cx="599010" cy="259045"/>
    <xdr:sp macro="" textlink="">
      <xdr:nvSpPr>
        <xdr:cNvPr id="144" name="テキスト ボックス 143"/>
        <xdr:cNvSpPr txBox="1"/>
      </xdr:nvSpPr>
      <xdr:spPr>
        <a:xfrm>
          <a:off x="2608794" y="959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119315</xdr:rowOff>
    </xdr:from>
    <xdr:to>
      <xdr:col>3</xdr:col>
      <xdr:colOff>3175</xdr:colOff>
      <xdr:row>58</xdr:row>
      <xdr:rowOff>49465</xdr:rowOff>
    </xdr:to>
    <xdr:sp macro="" textlink="">
      <xdr:nvSpPr>
        <xdr:cNvPr id="145" name="円/楕円 144"/>
        <xdr:cNvSpPr/>
      </xdr:nvSpPr>
      <xdr:spPr>
        <a:xfrm>
          <a:off x="1968500" y="98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65992</xdr:rowOff>
    </xdr:from>
    <xdr:ext cx="599010" cy="259045"/>
    <xdr:sp macro="" textlink="">
      <xdr:nvSpPr>
        <xdr:cNvPr id="146" name="テキスト ボックス 145"/>
        <xdr:cNvSpPr txBox="1"/>
      </xdr:nvSpPr>
      <xdr:spPr>
        <a:xfrm>
          <a:off x="1719794" y="966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166,373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24115</xdr:rowOff>
    </xdr:from>
    <xdr:to>
      <xdr:col>1</xdr:col>
      <xdr:colOff>485775</xdr:colOff>
      <xdr:row>58</xdr:row>
      <xdr:rowOff>125715</xdr:rowOff>
    </xdr:to>
    <xdr:sp macro="" textlink="">
      <xdr:nvSpPr>
        <xdr:cNvPr id="147" name="円/楕円 146"/>
        <xdr:cNvSpPr/>
      </xdr:nvSpPr>
      <xdr:spPr>
        <a:xfrm>
          <a:off x="1079500" y="99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116842</xdr:rowOff>
    </xdr:from>
    <xdr:ext cx="599010" cy="259045"/>
    <xdr:sp macro="" textlink="">
      <xdr:nvSpPr>
        <xdr:cNvPr id="148" name="テキスト ボックス 147"/>
        <xdr:cNvSpPr txBox="1"/>
      </xdr:nvSpPr>
      <xdr:spPr>
        <a:xfrm>
          <a:off x="830794" y="1006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127736</xdr:rowOff>
    </xdr:from>
    <xdr:to>
      <xdr:col>6</xdr:col>
      <xdr:colOff>511175</xdr:colOff>
      <xdr:row>77</xdr:row>
      <xdr:rowOff>27806</xdr:rowOff>
    </xdr:to>
    <xdr:cxnSp macro="">
      <xdr:nvCxnSpPr>
        <xdr:cNvPr id="180" name="直線コネクタ 179"/>
        <xdr:cNvCxnSpPr/>
      </xdr:nvCxnSpPr>
      <xdr:spPr>
        <a:xfrm flipV="1">
          <a:off x="3797300" y="13157936"/>
          <a:ext cx="838200" cy="7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122468</xdr:rowOff>
    </xdr:from>
    <xdr:to>
      <xdr:col>5</xdr:col>
      <xdr:colOff>358775</xdr:colOff>
      <xdr:row>77</xdr:row>
      <xdr:rowOff>27806</xdr:rowOff>
    </xdr:to>
    <xdr:cxnSp macro="">
      <xdr:nvCxnSpPr>
        <xdr:cNvPr id="183" name="直線コネクタ 182"/>
        <xdr:cNvCxnSpPr/>
      </xdr:nvCxnSpPr>
      <xdr:spPr>
        <a:xfrm>
          <a:off x="2908300" y="13152668"/>
          <a:ext cx="889000" cy="7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8770</xdr:rowOff>
    </xdr:from>
    <xdr:to>
      <xdr:col>5</xdr:col>
      <xdr:colOff>409575</xdr:colOff>
      <xdr:row>74</xdr:row>
      <xdr:rowOff>110370</xdr:rowOff>
    </xdr:to>
    <xdr:sp macro="" textlink="">
      <xdr:nvSpPr>
        <xdr:cNvPr id="184" name="フローチャート : 判断 183"/>
        <xdr:cNvSpPr/>
      </xdr:nvSpPr>
      <xdr:spPr>
        <a:xfrm>
          <a:off x="3746500" y="1269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126897</xdr:rowOff>
    </xdr:from>
    <xdr:ext cx="599010" cy="259045"/>
    <xdr:sp macro="" textlink="">
      <xdr:nvSpPr>
        <xdr:cNvPr id="185" name="テキスト ボックス 184"/>
        <xdr:cNvSpPr txBox="1"/>
      </xdr:nvSpPr>
      <xdr:spPr>
        <a:xfrm>
          <a:off x="3497794" y="124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122468</xdr:rowOff>
    </xdr:from>
    <xdr:to>
      <xdr:col>4</xdr:col>
      <xdr:colOff>155575</xdr:colOff>
      <xdr:row>78</xdr:row>
      <xdr:rowOff>29308</xdr:rowOff>
    </xdr:to>
    <xdr:cxnSp macro="">
      <xdr:nvCxnSpPr>
        <xdr:cNvPr id="186" name="直線コネクタ 185"/>
        <xdr:cNvCxnSpPr/>
      </xdr:nvCxnSpPr>
      <xdr:spPr>
        <a:xfrm flipV="1">
          <a:off x="2019300" y="13152668"/>
          <a:ext cx="889000" cy="2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3632</xdr:rowOff>
    </xdr:from>
    <xdr:to>
      <xdr:col>4</xdr:col>
      <xdr:colOff>206375</xdr:colOff>
      <xdr:row>74</xdr:row>
      <xdr:rowOff>105232</xdr:rowOff>
    </xdr:to>
    <xdr:sp macro="" textlink="">
      <xdr:nvSpPr>
        <xdr:cNvPr id="187" name="フローチャート : 判断 186"/>
        <xdr:cNvSpPr/>
      </xdr:nvSpPr>
      <xdr:spPr>
        <a:xfrm>
          <a:off x="2857500" y="1269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121759</xdr:rowOff>
    </xdr:from>
    <xdr:ext cx="599010" cy="259045"/>
    <xdr:sp macro="" textlink="">
      <xdr:nvSpPr>
        <xdr:cNvPr id="188" name="テキスト ボックス 187"/>
        <xdr:cNvSpPr txBox="1"/>
      </xdr:nvSpPr>
      <xdr:spPr>
        <a:xfrm>
          <a:off x="2608794" y="1246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29308</xdr:rowOff>
    </xdr:from>
    <xdr:to>
      <xdr:col>2</xdr:col>
      <xdr:colOff>638175</xdr:colOff>
      <xdr:row>78</xdr:row>
      <xdr:rowOff>41554</xdr:rowOff>
    </xdr:to>
    <xdr:cxnSp macro="">
      <xdr:nvCxnSpPr>
        <xdr:cNvPr id="189" name="直線コネクタ 188"/>
        <xdr:cNvCxnSpPr/>
      </xdr:nvCxnSpPr>
      <xdr:spPr>
        <a:xfrm flipV="1">
          <a:off x="1130300" y="13402408"/>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140433</xdr:rowOff>
    </xdr:from>
    <xdr:to>
      <xdr:col>3</xdr:col>
      <xdr:colOff>3175</xdr:colOff>
      <xdr:row>75</xdr:row>
      <xdr:rowOff>70583</xdr:rowOff>
    </xdr:to>
    <xdr:sp macro="" textlink="">
      <xdr:nvSpPr>
        <xdr:cNvPr id="190" name="フローチャート : 判断 189"/>
        <xdr:cNvSpPr/>
      </xdr:nvSpPr>
      <xdr:spPr>
        <a:xfrm>
          <a:off x="1968500" y="128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87110</xdr:rowOff>
    </xdr:from>
    <xdr:ext cx="599010" cy="259045"/>
    <xdr:sp macro="" textlink="">
      <xdr:nvSpPr>
        <xdr:cNvPr id="191" name="テキスト ボックス 190"/>
        <xdr:cNvSpPr txBox="1"/>
      </xdr:nvSpPr>
      <xdr:spPr>
        <a:xfrm>
          <a:off x="1719794" y="1260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4144</xdr:rowOff>
    </xdr:from>
    <xdr:to>
      <xdr:col>1</xdr:col>
      <xdr:colOff>485775</xdr:colOff>
      <xdr:row>75</xdr:row>
      <xdr:rowOff>105744</xdr:rowOff>
    </xdr:to>
    <xdr:sp macro="" textlink="">
      <xdr:nvSpPr>
        <xdr:cNvPr id="192" name="フローチャート : 判断 191"/>
        <xdr:cNvSpPr/>
      </xdr:nvSpPr>
      <xdr:spPr>
        <a:xfrm>
          <a:off x="1079500" y="128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122271</xdr:rowOff>
    </xdr:from>
    <xdr:ext cx="599010" cy="259045"/>
    <xdr:sp macro="" textlink="">
      <xdr:nvSpPr>
        <xdr:cNvPr id="193" name="テキスト ボックス 192"/>
        <xdr:cNvSpPr txBox="1"/>
      </xdr:nvSpPr>
      <xdr:spPr>
        <a:xfrm>
          <a:off x="830794" y="126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76936</xdr:rowOff>
    </xdr:from>
    <xdr:to>
      <xdr:col>6</xdr:col>
      <xdr:colOff>561975</xdr:colOff>
      <xdr:row>77</xdr:row>
      <xdr:rowOff>7086</xdr:rowOff>
    </xdr:to>
    <xdr:sp macro="" textlink="">
      <xdr:nvSpPr>
        <xdr:cNvPr id="199" name="円/楕円 198"/>
        <xdr:cNvSpPr/>
      </xdr:nvSpPr>
      <xdr:spPr>
        <a:xfrm>
          <a:off x="4584700" y="131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55363</xdr:rowOff>
    </xdr:from>
    <xdr:ext cx="599010" cy="259045"/>
    <xdr:sp macro="" textlink="">
      <xdr:nvSpPr>
        <xdr:cNvPr id="200" name="民生費該当値テキスト"/>
        <xdr:cNvSpPr txBox="1"/>
      </xdr:nvSpPr>
      <xdr:spPr>
        <a:xfrm>
          <a:off x="4686300" y="130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148456</xdr:rowOff>
    </xdr:from>
    <xdr:to>
      <xdr:col>5</xdr:col>
      <xdr:colOff>409575</xdr:colOff>
      <xdr:row>77</xdr:row>
      <xdr:rowOff>78606</xdr:rowOff>
    </xdr:to>
    <xdr:sp macro="" textlink="">
      <xdr:nvSpPr>
        <xdr:cNvPr id="201" name="円/楕円 200"/>
        <xdr:cNvSpPr/>
      </xdr:nvSpPr>
      <xdr:spPr>
        <a:xfrm>
          <a:off x="3746500" y="131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69733</xdr:rowOff>
    </xdr:from>
    <xdr:ext cx="599010" cy="259045"/>
    <xdr:sp macro="" textlink="">
      <xdr:nvSpPr>
        <xdr:cNvPr id="202" name="テキスト ボックス 201"/>
        <xdr:cNvSpPr txBox="1"/>
      </xdr:nvSpPr>
      <xdr:spPr>
        <a:xfrm>
          <a:off x="3497794" y="1327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71668</xdr:rowOff>
    </xdr:from>
    <xdr:to>
      <xdr:col>4</xdr:col>
      <xdr:colOff>206375</xdr:colOff>
      <xdr:row>77</xdr:row>
      <xdr:rowOff>1818</xdr:rowOff>
    </xdr:to>
    <xdr:sp macro="" textlink="">
      <xdr:nvSpPr>
        <xdr:cNvPr id="203" name="円/楕円 202"/>
        <xdr:cNvSpPr/>
      </xdr:nvSpPr>
      <xdr:spPr>
        <a:xfrm>
          <a:off x="2857500" y="131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164395</xdr:rowOff>
    </xdr:from>
    <xdr:ext cx="599010" cy="259045"/>
    <xdr:sp macro="" textlink="">
      <xdr:nvSpPr>
        <xdr:cNvPr id="204" name="テキスト ボックス 203"/>
        <xdr:cNvSpPr txBox="1"/>
      </xdr:nvSpPr>
      <xdr:spPr>
        <a:xfrm>
          <a:off x="2608794" y="1319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135,083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149958</xdr:rowOff>
    </xdr:from>
    <xdr:to>
      <xdr:col>3</xdr:col>
      <xdr:colOff>3175</xdr:colOff>
      <xdr:row>78</xdr:row>
      <xdr:rowOff>80108</xdr:rowOff>
    </xdr:to>
    <xdr:sp macro="" textlink="">
      <xdr:nvSpPr>
        <xdr:cNvPr id="205" name="円/楕円 204"/>
        <xdr:cNvSpPr/>
      </xdr:nvSpPr>
      <xdr:spPr>
        <a:xfrm>
          <a:off x="1968500" y="13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71235</xdr:rowOff>
    </xdr:from>
    <xdr:ext cx="599010" cy="259045"/>
    <xdr:sp macro="" textlink="">
      <xdr:nvSpPr>
        <xdr:cNvPr id="206" name="テキスト ボックス 205"/>
        <xdr:cNvSpPr txBox="1"/>
      </xdr:nvSpPr>
      <xdr:spPr>
        <a:xfrm>
          <a:off x="1719794" y="1344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162204</xdr:rowOff>
    </xdr:from>
    <xdr:to>
      <xdr:col>1</xdr:col>
      <xdr:colOff>485775</xdr:colOff>
      <xdr:row>78</xdr:row>
      <xdr:rowOff>92354</xdr:rowOff>
    </xdr:to>
    <xdr:sp macro="" textlink="">
      <xdr:nvSpPr>
        <xdr:cNvPr id="207" name="円/楕円 206"/>
        <xdr:cNvSpPr/>
      </xdr:nvSpPr>
      <xdr:spPr>
        <a:xfrm>
          <a:off x="1079500" y="133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83481</xdr:rowOff>
    </xdr:from>
    <xdr:ext cx="599010" cy="259045"/>
    <xdr:sp macro="" textlink="">
      <xdr:nvSpPr>
        <xdr:cNvPr id="208" name="テキスト ボックス 207"/>
        <xdr:cNvSpPr txBox="1"/>
      </xdr:nvSpPr>
      <xdr:spPr>
        <a:xfrm>
          <a:off x="830794" y="1345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93774</xdr:rowOff>
    </xdr:from>
    <xdr:to>
      <xdr:col>6</xdr:col>
      <xdr:colOff>511175</xdr:colOff>
      <xdr:row>97</xdr:row>
      <xdr:rowOff>134108</xdr:rowOff>
    </xdr:to>
    <xdr:cxnSp macro="">
      <xdr:nvCxnSpPr>
        <xdr:cNvPr id="235" name="直線コネクタ 234"/>
        <xdr:cNvCxnSpPr/>
      </xdr:nvCxnSpPr>
      <xdr:spPr>
        <a:xfrm>
          <a:off x="3797300" y="16724424"/>
          <a:ext cx="838200" cy="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160713</xdr:rowOff>
    </xdr:from>
    <xdr:to>
      <xdr:col>5</xdr:col>
      <xdr:colOff>358775</xdr:colOff>
      <xdr:row>97</xdr:row>
      <xdr:rowOff>93774</xdr:rowOff>
    </xdr:to>
    <xdr:cxnSp macro="">
      <xdr:nvCxnSpPr>
        <xdr:cNvPr id="238" name="直線コネクタ 237"/>
        <xdr:cNvCxnSpPr/>
      </xdr:nvCxnSpPr>
      <xdr:spPr>
        <a:xfrm>
          <a:off x="2908300" y="16619913"/>
          <a:ext cx="889000" cy="10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73881</xdr:rowOff>
    </xdr:from>
    <xdr:to>
      <xdr:col>5</xdr:col>
      <xdr:colOff>409575</xdr:colOff>
      <xdr:row>97</xdr:row>
      <xdr:rowOff>4031</xdr:rowOff>
    </xdr:to>
    <xdr:sp macro="" textlink="">
      <xdr:nvSpPr>
        <xdr:cNvPr id="239" name="フローチャート : 判断 238"/>
        <xdr:cNvSpPr/>
      </xdr:nvSpPr>
      <xdr:spPr>
        <a:xfrm>
          <a:off x="3746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20558</xdr:rowOff>
    </xdr:from>
    <xdr:ext cx="534377" cy="259045"/>
    <xdr:sp macro="" textlink="">
      <xdr:nvSpPr>
        <xdr:cNvPr id="240" name="テキスト ボックス 239"/>
        <xdr:cNvSpPr txBox="1"/>
      </xdr:nvSpPr>
      <xdr:spPr>
        <a:xfrm>
          <a:off x="3530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160713</xdr:rowOff>
    </xdr:from>
    <xdr:to>
      <xdr:col>4</xdr:col>
      <xdr:colOff>155575</xdr:colOff>
      <xdr:row>97</xdr:row>
      <xdr:rowOff>106549</xdr:rowOff>
    </xdr:to>
    <xdr:cxnSp macro="">
      <xdr:nvCxnSpPr>
        <xdr:cNvPr id="241" name="直線コネクタ 240"/>
        <xdr:cNvCxnSpPr/>
      </xdr:nvCxnSpPr>
      <xdr:spPr>
        <a:xfrm flipV="1">
          <a:off x="2019300" y="16619913"/>
          <a:ext cx="889000" cy="1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59241</xdr:rowOff>
    </xdr:from>
    <xdr:to>
      <xdr:col>4</xdr:col>
      <xdr:colOff>206375</xdr:colOff>
      <xdr:row>96</xdr:row>
      <xdr:rowOff>160841</xdr:rowOff>
    </xdr:to>
    <xdr:sp macro="" textlink="">
      <xdr:nvSpPr>
        <xdr:cNvPr id="242" name="フローチャート : 判断 241"/>
        <xdr:cNvSpPr/>
      </xdr:nvSpPr>
      <xdr:spPr>
        <a:xfrm>
          <a:off x="2857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5918</xdr:rowOff>
    </xdr:from>
    <xdr:ext cx="534377" cy="259045"/>
    <xdr:sp macro="" textlink="">
      <xdr:nvSpPr>
        <xdr:cNvPr id="243" name="テキスト ボックス 242"/>
        <xdr:cNvSpPr txBox="1"/>
      </xdr:nvSpPr>
      <xdr:spPr>
        <a:xfrm>
          <a:off x="2641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98585</xdr:rowOff>
    </xdr:from>
    <xdr:to>
      <xdr:col>2</xdr:col>
      <xdr:colOff>638175</xdr:colOff>
      <xdr:row>97</xdr:row>
      <xdr:rowOff>106549</xdr:rowOff>
    </xdr:to>
    <xdr:cxnSp macro="">
      <xdr:nvCxnSpPr>
        <xdr:cNvPr id="244" name="直線コネクタ 243"/>
        <xdr:cNvCxnSpPr/>
      </xdr:nvCxnSpPr>
      <xdr:spPr>
        <a:xfrm>
          <a:off x="1130300" y="16729235"/>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101524</xdr:rowOff>
    </xdr:from>
    <xdr:to>
      <xdr:col>3</xdr:col>
      <xdr:colOff>3175</xdr:colOff>
      <xdr:row>97</xdr:row>
      <xdr:rowOff>31674</xdr:rowOff>
    </xdr:to>
    <xdr:sp macro="" textlink="">
      <xdr:nvSpPr>
        <xdr:cNvPr id="245" name="フローチャート : 判断 244"/>
        <xdr:cNvSpPr/>
      </xdr:nvSpPr>
      <xdr:spPr>
        <a:xfrm>
          <a:off x="1968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48201</xdr:rowOff>
    </xdr:from>
    <xdr:ext cx="534377" cy="259045"/>
    <xdr:sp macro="" textlink="">
      <xdr:nvSpPr>
        <xdr:cNvPr id="246" name="テキスト ボックス 245"/>
        <xdr:cNvSpPr txBox="1"/>
      </xdr:nvSpPr>
      <xdr:spPr>
        <a:xfrm>
          <a:off x="1752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116159</xdr:rowOff>
    </xdr:from>
    <xdr:to>
      <xdr:col>1</xdr:col>
      <xdr:colOff>485775</xdr:colOff>
      <xdr:row>97</xdr:row>
      <xdr:rowOff>46309</xdr:rowOff>
    </xdr:to>
    <xdr:sp macro="" textlink="">
      <xdr:nvSpPr>
        <xdr:cNvPr id="247" name="フローチャート : 判断 246"/>
        <xdr:cNvSpPr/>
      </xdr:nvSpPr>
      <xdr:spPr>
        <a:xfrm>
          <a:off x="1079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62836</xdr:rowOff>
    </xdr:from>
    <xdr:ext cx="534377" cy="259045"/>
    <xdr:sp macro="" textlink="">
      <xdr:nvSpPr>
        <xdr:cNvPr id="248" name="テキスト ボックス 247"/>
        <xdr:cNvSpPr txBox="1"/>
      </xdr:nvSpPr>
      <xdr:spPr>
        <a:xfrm>
          <a:off x="863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83308</xdr:rowOff>
    </xdr:from>
    <xdr:to>
      <xdr:col>6</xdr:col>
      <xdr:colOff>561975</xdr:colOff>
      <xdr:row>98</xdr:row>
      <xdr:rowOff>13458</xdr:rowOff>
    </xdr:to>
    <xdr:sp macro="" textlink="">
      <xdr:nvSpPr>
        <xdr:cNvPr id="254" name="円/楕円 253"/>
        <xdr:cNvSpPr/>
      </xdr:nvSpPr>
      <xdr:spPr>
        <a:xfrm>
          <a:off x="4584700" y="167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169685</xdr:rowOff>
    </xdr:from>
    <xdr:ext cx="534377" cy="259045"/>
    <xdr:sp macro="" textlink="">
      <xdr:nvSpPr>
        <xdr:cNvPr id="255" name="衛生費該当値テキスト"/>
        <xdr:cNvSpPr txBox="1"/>
      </xdr:nvSpPr>
      <xdr:spPr>
        <a:xfrm>
          <a:off x="4686300" y="166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42974</xdr:rowOff>
    </xdr:from>
    <xdr:to>
      <xdr:col>5</xdr:col>
      <xdr:colOff>409575</xdr:colOff>
      <xdr:row>97</xdr:row>
      <xdr:rowOff>144574</xdr:rowOff>
    </xdr:to>
    <xdr:sp macro="" textlink="">
      <xdr:nvSpPr>
        <xdr:cNvPr id="256" name="円/楕円 255"/>
        <xdr:cNvSpPr/>
      </xdr:nvSpPr>
      <xdr:spPr>
        <a:xfrm>
          <a:off x="3746500" y="166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135701</xdr:rowOff>
    </xdr:from>
    <xdr:ext cx="534377" cy="259045"/>
    <xdr:sp macro="" textlink="">
      <xdr:nvSpPr>
        <xdr:cNvPr id="257" name="テキスト ボックス 256"/>
        <xdr:cNvSpPr txBox="1"/>
      </xdr:nvSpPr>
      <xdr:spPr>
        <a:xfrm>
          <a:off x="3530111" y="167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109913</xdr:rowOff>
    </xdr:from>
    <xdr:to>
      <xdr:col>4</xdr:col>
      <xdr:colOff>206375</xdr:colOff>
      <xdr:row>97</xdr:row>
      <xdr:rowOff>40063</xdr:rowOff>
    </xdr:to>
    <xdr:sp macro="" textlink="">
      <xdr:nvSpPr>
        <xdr:cNvPr id="258" name="円/楕円 257"/>
        <xdr:cNvSpPr/>
      </xdr:nvSpPr>
      <xdr:spPr>
        <a:xfrm>
          <a:off x="2857500" y="165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31190</xdr:rowOff>
    </xdr:from>
    <xdr:ext cx="534377" cy="259045"/>
    <xdr:sp macro="" textlink="">
      <xdr:nvSpPr>
        <xdr:cNvPr id="259" name="テキスト ボックス 258"/>
        <xdr:cNvSpPr txBox="1"/>
      </xdr:nvSpPr>
      <xdr:spPr>
        <a:xfrm>
          <a:off x="2641111" y="166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55749</xdr:rowOff>
    </xdr:from>
    <xdr:to>
      <xdr:col>3</xdr:col>
      <xdr:colOff>3175</xdr:colOff>
      <xdr:row>97</xdr:row>
      <xdr:rowOff>157349</xdr:rowOff>
    </xdr:to>
    <xdr:sp macro="" textlink="">
      <xdr:nvSpPr>
        <xdr:cNvPr id="260" name="円/楕円 259"/>
        <xdr:cNvSpPr/>
      </xdr:nvSpPr>
      <xdr:spPr>
        <a:xfrm>
          <a:off x="1968500" y="166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148476</xdr:rowOff>
    </xdr:from>
    <xdr:ext cx="534377" cy="259045"/>
    <xdr:sp macro="" textlink="">
      <xdr:nvSpPr>
        <xdr:cNvPr id="261" name="テキスト ボックス 260"/>
        <xdr:cNvSpPr txBox="1"/>
      </xdr:nvSpPr>
      <xdr:spPr>
        <a:xfrm>
          <a:off x="1752111" y="1677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47785</xdr:rowOff>
    </xdr:from>
    <xdr:to>
      <xdr:col>1</xdr:col>
      <xdr:colOff>485775</xdr:colOff>
      <xdr:row>97</xdr:row>
      <xdr:rowOff>149385</xdr:rowOff>
    </xdr:to>
    <xdr:sp macro="" textlink="">
      <xdr:nvSpPr>
        <xdr:cNvPr id="262" name="円/楕円 261"/>
        <xdr:cNvSpPr/>
      </xdr:nvSpPr>
      <xdr:spPr>
        <a:xfrm>
          <a:off x="1079500" y="166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140512</xdr:rowOff>
    </xdr:from>
    <xdr:ext cx="534377" cy="259045"/>
    <xdr:sp macro="" textlink="">
      <xdr:nvSpPr>
        <xdr:cNvPr id="263" name="テキスト ボックス 262"/>
        <xdr:cNvSpPr txBox="1"/>
      </xdr:nvSpPr>
      <xdr:spPr>
        <a:xfrm>
          <a:off x="863111" y="1677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7341</xdr:rowOff>
    </xdr:from>
    <xdr:to>
      <xdr:col>15</xdr:col>
      <xdr:colOff>180975</xdr:colOff>
      <xdr:row>39</xdr:row>
      <xdr:rowOff>7721</xdr:rowOff>
    </xdr:to>
    <xdr:cxnSp macro="">
      <xdr:nvCxnSpPr>
        <xdr:cNvPr id="292" name="直線コネクタ 291"/>
        <xdr:cNvCxnSpPr/>
      </xdr:nvCxnSpPr>
      <xdr:spPr>
        <a:xfrm flipV="1">
          <a:off x="9639300" y="6693891"/>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7721</xdr:rowOff>
    </xdr:from>
    <xdr:to>
      <xdr:col>14</xdr:col>
      <xdr:colOff>28575</xdr:colOff>
      <xdr:row>39</xdr:row>
      <xdr:rowOff>7950</xdr:rowOff>
    </xdr:to>
    <xdr:cxnSp macro="">
      <xdr:nvCxnSpPr>
        <xdr:cNvPr id="295" name="直線コネクタ 294"/>
        <xdr:cNvCxnSpPr/>
      </xdr:nvCxnSpPr>
      <xdr:spPr>
        <a:xfrm flipV="1">
          <a:off x="8750300" y="66942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75870</xdr:rowOff>
    </xdr:from>
    <xdr:to>
      <xdr:col>14</xdr:col>
      <xdr:colOff>79375</xdr:colOff>
      <xdr:row>39</xdr:row>
      <xdr:rowOff>6020</xdr:rowOff>
    </xdr:to>
    <xdr:sp macro="" textlink="">
      <xdr:nvSpPr>
        <xdr:cNvPr id="296" name="フローチャート : 判断 295"/>
        <xdr:cNvSpPr/>
      </xdr:nvSpPr>
      <xdr:spPr>
        <a:xfrm>
          <a:off x="9588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22547</xdr:rowOff>
    </xdr:from>
    <xdr:ext cx="469744" cy="259045"/>
    <xdr:sp macro="" textlink="">
      <xdr:nvSpPr>
        <xdr:cNvPr id="297" name="テキスト ボックス 296"/>
        <xdr:cNvSpPr txBox="1"/>
      </xdr:nvSpPr>
      <xdr:spPr>
        <a:xfrm>
          <a:off x="9404427" y="63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7645</xdr:rowOff>
    </xdr:from>
    <xdr:to>
      <xdr:col>12</xdr:col>
      <xdr:colOff>511175</xdr:colOff>
      <xdr:row>39</xdr:row>
      <xdr:rowOff>7950</xdr:rowOff>
    </xdr:to>
    <xdr:cxnSp macro="">
      <xdr:nvCxnSpPr>
        <xdr:cNvPr id="298" name="直線コネクタ 297"/>
        <xdr:cNvCxnSpPr/>
      </xdr:nvCxnSpPr>
      <xdr:spPr>
        <a:xfrm>
          <a:off x="7861300" y="66941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80975</xdr:rowOff>
    </xdr:from>
    <xdr:to>
      <xdr:col>12</xdr:col>
      <xdr:colOff>561975</xdr:colOff>
      <xdr:row>39</xdr:row>
      <xdr:rowOff>11125</xdr:rowOff>
    </xdr:to>
    <xdr:sp macro="" textlink="">
      <xdr:nvSpPr>
        <xdr:cNvPr id="299" name="フローチャート : 判断 298"/>
        <xdr:cNvSpPr/>
      </xdr:nvSpPr>
      <xdr:spPr>
        <a:xfrm>
          <a:off x="8699500" y="65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27652</xdr:rowOff>
    </xdr:from>
    <xdr:ext cx="469744" cy="259045"/>
    <xdr:sp macro="" textlink="">
      <xdr:nvSpPr>
        <xdr:cNvPr id="300" name="テキスト ボックス 299"/>
        <xdr:cNvSpPr txBox="1"/>
      </xdr:nvSpPr>
      <xdr:spPr>
        <a:xfrm>
          <a:off x="8515427" y="637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7645</xdr:rowOff>
    </xdr:from>
    <xdr:to>
      <xdr:col>11</xdr:col>
      <xdr:colOff>307975</xdr:colOff>
      <xdr:row>39</xdr:row>
      <xdr:rowOff>7721</xdr:rowOff>
    </xdr:to>
    <xdr:cxnSp macro="">
      <xdr:nvCxnSpPr>
        <xdr:cNvPr id="301" name="直線コネクタ 300"/>
        <xdr:cNvCxnSpPr/>
      </xdr:nvCxnSpPr>
      <xdr:spPr>
        <a:xfrm flipV="1">
          <a:off x="6972300" y="669419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108179</xdr:rowOff>
    </xdr:from>
    <xdr:to>
      <xdr:col>11</xdr:col>
      <xdr:colOff>358775</xdr:colOff>
      <xdr:row>38</xdr:row>
      <xdr:rowOff>38329</xdr:rowOff>
    </xdr:to>
    <xdr:sp macro="" textlink="">
      <xdr:nvSpPr>
        <xdr:cNvPr id="302" name="フローチャート : 判断 301"/>
        <xdr:cNvSpPr/>
      </xdr:nvSpPr>
      <xdr:spPr>
        <a:xfrm>
          <a:off x="7810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54856</xdr:rowOff>
    </xdr:from>
    <xdr:ext cx="469744" cy="259045"/>
    <xdr:sp macro="" textlink="">
      <xdr:nvSpPr>
        <xdr:cNvPr id="303" name="テキスト ボックス 302"/>
        <xdr:cNvSpPr txBox="1"/>
      </xdr:nvSpPr>
      <xdr:spPr>
        <a:xfrm>
          <a:off x="7626427" y="62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126390</xdr:rowOff>
    </xdr:from>
    <xdr:to>
      <xdr:col>10</xdr:col>
      <xdr:colOff>155575</xdr:colOff>
      <xdr:row>38</xdr:row>
      <xdr:rowOff>56541</xdr:rowOff>
    </xdr:to>
    <xdr:sp macro="" textlink="">
      <xdr:nvSpPr>
        <xdr:cNvPr id="304" name="フローチャート : 判断 303"/>
        <xdr:cNvSpPr/>
      </xdr:nvSpPr>
      <xdr:spPr>
        <a:xfrm>
          <a:off x="6921500" y="6470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73067</xdr:rowOff>
    </xdr:from>
    <xdr:ext cx="469744" cy="259045"/>
    <xdr:sp macro="" textlink="">
      <xdr:nvSpPr>
        <xdr:cNvPr id="305" name="テキスト ボックス 304"/>
        <xdr:cNvSpPr txBox="1"/>
      </xdr:nvSpPr>
      <xdr:spPr>
        <a:xfrm>
          <a:off x="6737427" y="62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127991</xdr:rowOff>
    </xdr:from>
    <xdr:to>
      <xdr:col>15</xdr:col>
      <xdr:colOff>231775</xdr:colOff>
      <xdr:row>39</xdr:row>
      <xdr:rowOff>58141</xdr:rowOff>
    </xdr:to>
    <xdr:sp macro="" textlink="">
      <xdr:nvSpPr>
        <xdr:cNvPr id="311" name="円/楕円 310"/>
        <xdr:cNvSpPr/>
      </xdr:nvSpPr>
      <xdr:spPr>
        <a:xfrm>
          <a:off x="104267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45382</xdr:rowOff>
    </xdr:from>
    <xdr:ext cx="378565" cy="259045"/>
    <xdr:sp macro="" textlink="">
      <xdr:nvSpPr>
        <xdr:cNvPr id="312" name="労働費該当値テキスト"/>
        <xdr:cNvSpPr txBox="1"/>
      </xdr:nvSpPr>
      <xdr:spPr>
        <a:xfrm>
          <a:off x="10528300" y="6560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128371</xdr:rowOff>
    </xdr:from>
    <xdr:to>
      <xdr:col>14</xdr:col>
      <xdr:colOff>79375</xdr:colOff>
      <xdr:row>39</xdr:row>
      <xdr:rowOff>58521</xdr:rowOff>
    </xdr:to>
    <xdr:sp macro="" textlink="">
      <xdr:nvSpPr>
        <xdr:cNvPr id="313" name="円/楕円 312"/>
        <xdr:cNvSpPr/>
      </xdr:nvSpPr>
      <xdr:spPr>
        <a:xfrm>
          <a:off x="9588500" y="66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49648</xdr:rowOff>
    </xdr:from>
    <xdr:ext cx="378565" cy="259045"/>
    <xdr:sp macro="" textlink="">
      <xdr:nvSpPr>
        <xdr:cNvPr id="314" name="テキスト ボックス 313"/>
        <xdr:cNvSpPr txBox="1"/>
      </xdr:nvSpPr>
      <xdr:spPr>
        <a:xfrm>
          <a:off x="9450017" y="673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128600</xdr:rowOff>
    </xdr:from>
    <xdr:to>
      <xdr:col>12</xdr:col>
      <xdr:colOff>561975</xdr:colOff>
      <xdr:row>39</xdr:row>
      <xdr:rowOff>58750</xdr:rowOff>
    </xdr:to>
    <xdr:sp macro="" textlink="">
      <xdr:nvSpPr>
        <xdr:cNvPr id="315" name="円/楕円 314"/>
        <xdr:cNvSpPr/>
      </xdr:nvSpPr>
      <xdr:spPr>
        <a:xfrm>
          <a:off x="8699500" y="66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49877</xdr:rowOff>
    </xdr:from>
    <xdr:ext cx="378565" cy="259045"/>
    <xdr:sp macro="" textlink="">
      <xdr:nvSpPr>
        <xdr:cNvPr id="316" name="テキスト ボックス 315"/>
        <xdr:cNvSpPr txBox="1"/>
      </xdr:nvSpPr>
      <xdr:spPr>
        <a:xfrm>
          <a:off x="8561017" y="673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128295</xdr:rowOff>
    </xdr:from>
    <xdr:to>
      <xdr:col>11</xdr:col>
      <xdr:colOff>358775</xdr:colOff>
      <xdr:row>39</xdr:row>
      <xdr:rowOff>58445</xdr:rowOff>
    </xdr:to>
    <xdr:sp macro="" textlink="">
      <xdr:nvSpPr>
        <xdr:cNvPr id="317" name="円/楕円 316"/>
        <xdr:cNvSpPr/>
      </xdr:nvSpPr>
      <xdr:spPr>
        <a:xfrm>
          <a:off x="7810500" y="66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49572</xdr:rowOff>
    </xdr:from>
    <xdr:ext cx="378565" cy="259045"/>
    <xdr:sp macro="" textlink="">
      <xdr:nvSpPr>
        <xdr:cNvPr id="318" name="テキスト ボックス 317"/>
        <xdr:cNvSpPr txBox="1"/>
      </xdr:nvSpPr>
      <xdr:spPr>
        <a:xfrm>
          <a:off x="7672017" y="673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128371</xdr:rowOff>
    </xdr:from>
    <xdr:to>
      <xdr:col>10</xdr:col>
      <xdr:colOff>155575</xdr:colOff>
      <xdr:row>39</xdr:row>
      <xdr:rowOff>58521</xdr:rowOff>
    </xdr:to>
    <xdr:sp macro="" textlink="">
      <xdr:nvSpPr>
        <xdr:cNvPr id="319" name="円/楕円 318"/>
        <xdr:cNvSpPr/>
      </xdr:nvSpPr>
      <xdr:spPr>
        <a:xfrm>
          <a:off x="6921500" y="66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49648</xdr:rowOff>
    </xdr:from>
    <xdr:ext cx="378565" cy="259045"/>
    <xdr:sp macro="" textlink="">
      <xdr:nvSpPr>
        <xdr:cNvPr id="320" name="テキスト ボックス 319"/>
        <xdr:cNvSpPr txBox="1"/>
      </xdr:nvSpPr>
      <xdr:spPr>
        <a:xfrm>
          <a:off x="6783017" y="673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11736</xdr:rowOff>
    </xdr:from>
    <xdr:to>
      <xdr:col>15</xdr:col>
      <xdr:colOff>180975</xdr:colOff>
      <xdr:row>56</xdr:row>
      <xdr:rowOff>46848</xdr:rowOff>
    </xdr:to>
    <xdr:cxnSp macro="">
      <xdr:nvCxnSpPr>
        <xdr:cNvPr id="345" name="直線コネクタ 344"/>
        <xdr:cNvCxnSpPr/>
      </xdr:nvCxnSpPr>
      <xdr:spPr>
        <a:xfrm>
          <a:off x="9639300" y="9612936"/>
          <a:ext cx="838200" cy="3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128510</xdr:rowOff>
    </xdr:from>
    <xdr:to>
      <xdr:col>14</xdr:col>
      <xdr:colOff>28575</xdr:colOff>
      <xdr:row>56</xdr:row>
      <xdr:rowOff>11736</xdr:rowOff>
    </xdr:to>
    <xdr:cxnSp macro="">
      <xdr:nvCxnSpPr>
        <xdr:cNvPr id="348" name="直線コネクタ 347"/>
        <xdr:cNvCxnSpPr/>
      </xdr:nvCxnSpPr>
      <xdr:spPr>
        <a:xfrm>
          <a:off x="8750300" y="9558260"/>
          <a:ext cx="889000" cy="5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154817</xdr:rowOff>
    </xdr:from>
    <xdr:to>
      <xdr:col>14</xdr:col>
      <xdr:colOff>79375</xdr:colOff>
      <xdr:row>55</xdr:row>
      <xdr:rowOff>84967</xdr:rowOff>
    </xdr:to>
    <xdr:sp macro="" textlink="">
      <xdr:nvSpPr>
        <xdr:cNvPr id="349" name="フローチャート : 判断 348"/>
        <xdr:cNvSpPr/>
      </xdr:nvSpPr>
      <xdr:spPr>
        <a:xfrm>
          <a:off x="9588500" y="941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101494</xdr:rowOff>
    </xdr:from>
    <xdr:ext cx="534377" cy="259045"/>
    <xdr:sp macro="" textlink="">
      <xdr:nvSpPr>
        <xdr:cNvPr id="350" name="テキスト ボックス 349"/>
        <xdr:cNvSpPr txBox="1"/>
      </xdr:nvSpPr>
      <xdr:spPr>
        <a:xfrm>
          <a:off x="9372111" y="918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128510</xdr:rowOff>
    </xdr:from>
    <xdr:to>
      <xdr:col>12</xdr:col>
      <xdr:colOff>511175</xdr:colOff>
      <xdr:row>55</xdr:row>
      <xdr:rowOff>171093</xdr:rowOff>
    </xdr:to>
    <xdr:cxnSp macro="">
      <xdr:nvCxnSpPr>
        <xdr:cNvPr id="351" name="直線コネクタ 350"/>
        <xdr:cNvCxnSpPr/>
      </xdr:nvCxnSpPr>
      <xdr:spPr>
        <a:xfrm flipV="1">
          <a:off x="7861300" y="9558260"/>
          <a:ext cx="889000" cy="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143947</xdr:rowOff>
    </xdr:from>
    <xdr:to>
      <xdr:col>12</xdr:col>
      <xdr:colOff>561975</xdr:colOff>
      <xdr:row>55</xdr:row>
      <xdr:rowOff>74097</xdr:rowOff>
    </xdr:to>
    <xdr:sp macro="" textlink="">
      <xdr:nvSpPr>
        <xdr:cNvPr id="352" name="フローチャート : 判断 351"/>
        <xdr:cNvSpPr/>
      </xdr:nvSpPr>
      <xdr:spPr>
        <a:xfrm>
          <a:off x="8699500" y="940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90624</xdr:rowOff>
    </xdr:from>
    <xdr:ext cx="534377" cy="259045"/>
    <xdr:sp macro="" textlink="">
      <xdr:nvSpPr>
        <xdr:cNvPr id="353" name="テキスト ボックス 352"/>
        <xdr:cNvSpPr txBox="1"/>
      </xdr:nvSpPr>
      <xdr:spPr>
        <a:xfrm>
          <a:off x="8483111" y="917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171093</xdr:rowOff>
    </xdr:from>
    <xdr:to>
      <xdr:col>11</xdr:col>
      <xdr:colOff>307975</xdr:colOff>
      <xdr:row>56</xdr:row>
      <xdr:rowOff>71429</xdr:rowOff>
    </xdr:to>
    <xdr:cxnSp macro="">
      <xdr:nvCxnSpPr>
        <xdr:cNvPr id="354" name="直線コネクタ 353"/>
        <xdr:cNvCxnSpPr/>
      </xdr:nvCxnSpPr>
      <xdr:spPr>
        <a:xfrm flipV="1">
          <a:off x="6972300" y="9600843"/>
          <a:ext cx="889000" cy="7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163435</xdr:rowOff>
    </xdr:from>
    <xdr:to>
      <xdr:col>11</xdr:col>
      <xdr:colOff>358775</xdr:colOff>
      <xdr:row>55</xdr:row>
      <xdr:rowOff>93585</xdr:rowOff>
    </xdr:to>
    <xdr:sp macro="" textlink="">
      <xdr:nvSpPr>
        <xdr:cNvPr id="355" name="フローチャート : 判断 354"/>
        <xdr:cNvSpPr/>
      </xdr:nvSpPr>
      <xdr:spPr>
        <a:xfrm>
          <a:off x="7810500" y="9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110112</xdr:rowOff>
    </xdr:from>
    <xdr:ext cx="534377" cy="259045"/>
    <xdr:sp macro="" textlink="">
      <xdr:nvSpPr>
        <xdr:cNvPr id="356" name="テキスト ボックス 355"/>
        <xdr:cNvSpPr txBox="1"/>
      </xdr:nvSpPr>
      <xdr:spPr>
        <a:xfrm>
          <a:off x="7594111" y="919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8719</xdr:rowOff>
    </xdr:from>
    <xdr:to>
      <xdr:col>10</xdr:col>
      <xdr:colOff>155575</xdr:colOff>
      <xdr:row>55</xdr:row>
      <xdr:rowOff>110319</xdr:rowOff>
    </xdr:to>
    <xdr:sp macro="" textlink="">
      <xdr:nvSpPr>
        <xdr:cNvPr id="357" name="フローチャート : 判断 356"/>
        <xdr:cNvSpPr/>
      </xdr:nvSpPr>
      <xdr:spPr>
        <a:xfrm>
          <a:off x="6921500" y="943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126846</xdr:rowOff>
    </xdr:from>
    <xdr:ext cx="534377" cy="259045"/>
    <xdr:sp macro="" textlink="">
      <xdr:nvSpPr>
        <xdr:cNvPr id="358" name="テキスト ボックス 357"/>
        <xdr:cNvSpPr txBox="1"/>
      </xdr:nvSpPr>
      <xdr:spPr>
        <a:xfrm>
          <a:off x="6705111" y="921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167498</xdr:rowOff>
    </xdr:from>
    <xdr:to>
      <xdr:col>15</xdr:col>
      <xdr:colOff>231775</xdr:colOff>
      <xdr:row>56</xdr:row>
      <xdr:rowOff>97648</xdr:rowOff>
    </xdr:to>
    <xdr:sp macro="" textlink="">
      <xdr:nvSpPr>
        <xdr:cNvPr id="364" name="円/楕円 363"/>
        <xdr:cNvSpPr/>
      </xdr:nvSpPr>
      <xdr:spPr>
        <a:xfrm>
          <a:off x="10426700" y="95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18925</xdr:rowOff>
    </xdr:from>
    <xdr:ext cx="534377" cy="259045"/>
    <xdr:sp macro="" textlink="">
      <xdr:nvSpPr>
        <xdr:cNvPr id="365" name="農林水産業費該当値テキスト"/>
        <xdr:cNvSpPr txBox="1"/>
      </xdr:nvSpPr>
      <xdr:spPr>
        <a:xfrm>
          <a:off x="10528300" y="94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56,247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132386</xdr:rowOff>
    </xdr:from>
    <xdr:to>
      <xdr:col>14</xdr:col>
      <xdr:colOff>79375</xdr:colOff>
      <xdr:row>56</xdr:row>
      <xdr:rowOff>62536</xdr:rowOff>
    </xdr:to>
    <xdr:sp macro="" textlink="">
      <xdr:nvSpPr>
        <xdr:cNvPr id="366" name="円/楕円 365"/>
        <xdr:cNvSpPr/>
      </xdr:nvSpPr>
      <xdr:spPr>
        <a:xfrm>
          <a:off x="9588500" y="95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53663</xdr:rowOff>
    </xdr:from>
    <xdr:ext cx="534377" cy="259045"/>
    <xdr:sp macro="" textlink="">
      <xdr:nvSpPr>
        <xdr:cNvPr id="367" name="テキスト ボックス 366"/>
        <xdr:cNvSpPr txBox="1"/>
      </xdr:nvSpPr>
      <xdr:spPr>
        <a:xfrm>
          <a:off x="9372111" y="965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77710</xdr:rowOff>
    </xdr:from>
    <xdr:to>
      <xdr:col>12</xdr:col>
      <xdr:colOff>561975</xdr:colOff>
      <xdr:row>56</xdr:row>
      <xdr:rowOff>7860</xdr:rowOff>
    </xdr:to>
    <xdr:sp macro="" textlink="">
      <xdr:nvSpPr>
        <xdr:cNvPr id="368" name="円/楕円 367"/>
        <xdr:cNvSpPr/>
      </xdr:nvSpPr>
      <xdr:spPr>
        <a:xfrm>
          <a:off x="8699500" y="95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170437</xdr:rowOff>
    </xdr:from>
    <xdr:ext cx="534377" cy="259045"/>
    <xdr:sp macro="" textlink="">
      <xdr:nvSpPr>
        <xdr:cNvPr id="369" name="テキスト ボックス 368"/>
        <xdr:cNvSpPr txBox="1"/>
      </xdr:nvSpPr>
      <xdr:spPr>
        <a:xfrm>
          <a:off x="8483111" y="96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71,958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120293</xdr:rowOff>
    </xdr:from>
    <xdr:to>
      <xdr:col>11</xdr:col>
      <xdr:colOff>358775</xdr:colOff>
      <xdr:row>56</xdr:row>
      <xdr:rowOff>50443</xdr:rowOff>
    </xdr:to>
    <xdr:sp macro="" textlink="">
      <xdr:nvSpPr>
        <xdr:cNvPr id="370" name="円/楕円 369"/>
        <xdr:cNvSpPr/>
      </xdr:nvSpPr>
      <xdr:spPr>
        <a:xfrm>
          <a:off x="7810500" y="95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41570</xdr:rowOff>
    </xdr:from>
    <xdr:ext cx="534377" cy="259045"/>
    <xdr:sp macro="" textlink="">
      <xdr:nvSpPr>
        <xdr:cNvPr id="371" name="テキスト ボックス 370"/>
        <xdr:cNvSpPr txBox="1"/>
      </xdr:nvSpPr>
      <xdr:spPr>
        <a:xfrm>
          <a:off x="7594111" y="9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20629</xdr:rowOff>
    </xdr:from>
    <xdr:to>
      <xdr:col>10</xdr:col>
      <xdr:colOff>155575</xdr:colOff>
      <xdr:row>56</xdr:row>
      <xdr:rowOff>122229</xdr:rowOff>
    </xdr:to>
    <xdr:sp macro="" textlink="">
      <xdr:nvSpPr>
        <xdr:cNvPr id="372" name="円/楕円 371"/>
        <xdr:cNvSpPr/>
      </xdr:nvSpPr>
      <xdr:spPr>
        <a:xfrm>
          <a:off x="6921500" y="962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113356</xdr:rowOff>
    </xdr:from>
    <xdr:ext cx="534377" cy="259045"/>
    <xdr:sp macro="" textlink="">
      <xdr:nvSpPr>
        <xdr:cNvPr id="373" name="テキスト ボックス 372"/>
        <xdr:cNvSpPr txBox="1"/>
      </xdr:nvSpPr>
      <xdr:spPr>
        <a:xfrm>
          <a:off x="6705111" y="97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118163</xdr:rowOff>
    </xdr:from>
    <xdr:to>
      <xdr:col>15</xdr:col>
      <xdr:colOff>180975</xdr:colOff>
      <xdr:row>79</xdr:row>
      <xdr:rowOff>16321</xdr:rowOff>
    </xdr:to>
    <xdr:cxnSp macro="">
      <xdr:nvCxnSpPr>
        <xdr:cNvPr id="404" name="直線コネクタ 403"/>
        <xdr:cNvCxnSpPr/>
      </xdr:nvCxnSpPr>
      <xdr:spPr>
        <a:xfrm>
          <a:off x="9639300" y="13491263"/>
          <a:ext cx="8382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118163</xdr:rowOff>
    </xdr:from>
    <xdr:to>
      <xdr:col>14</xdr:col>
      <xdr:colOff>28575</xdr:colOff>
      <xdr:row>78</xdr:row>
      <xdr:rowOff>167312</xdr:rowOff>
    </xdr:to>
    <xdr:cxnSp macro="">
      <xdr:nvCxnSpPr>
        <xdr:cNvPr id="407" name="直線コネクタ 406"/>
        <xdr:cNvCxnSpPr/>
      </xdr:nvCxnSpPr>
      <xdr:spPr>
        <a:xfrm flipV="1">
          <a:off x="8750300" y="1349126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120284</xdr:rowOff>
    </xdr:from>
    <xdr:to>
      <xdr:col>14</xdr:col>
      <xdr:colOff>79375</xdr:colOff>
      <xdr:row>77</xdr:row>
      <xdr:rowOff>50434</xdr:rowOff>
    </xdr:to>
    <xdr:sp macro="" textlink="">
      <xdr:nvSpPr>
        <xdr:cNvPr id="408" name="フローチャート : 判断 407"/>
        <xdr:cNvSpPr/>
      </xdr:nvSpPr>
      <xdr:spPr>
        <a:xfrm>
          <a:off x="9588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66960</xdr:rowOff>
    </xdr:from>
    <xdr:ext cx="534377" cy="259045"/>
    <xdr:sp macro="" textlink="">
      <xdr:nvSpPr>
        <xdr:cNvPr id="409" name="テキスト ボックス 408"/>
        <xdr:cNvSpPr txBox="1"/>
      </xdr:nvSpPr>
      <xdr:spPr>
        <a:xfrm>
          <a:off x="9372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161449</xdr:rowOff>
    </xdr:from>
    <xdr:to>
      <xdr:col>12</xdr:col>
      <xdr:colOff>511175</xdr:colOff>
      <xdr:row>78</xdr:row>
      <xdr:rowOff>167312</xdr:rowOff>
    </xdr:to>
    <xdr:cxnSp macro="">
      <xdr:nvCxnSpPr>
        <xdr:cNvPr id="410" name="直線コネクタ 409"/>
        <xdr:cNvCxnSpPr/>
      </xdr:nvCxnSpPr>
      <xdr:spPr>
        <a:xfrm>
          <a:off x="7861300" y="13534549"/>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143225</xdr:rowOff>
    </xdr:from>
    <xdr:to>
      <xdr:col>12</xdr:col>
      <xdr:colOff>561975</xdr:colOff>
      <xdr:row>77</xdr:row>
      <xdr:rowOff>73375</xdr:rowOff>
    </xdr:to>
    <xdr:sp macro="" textlink="">
      <xdr:nvSpPr>
        <xdr:cNvPr id="411" name="フローチャート : 判断 410"/>
        <xdr:cNvSpPr/>
      </xdr:nvSpPr>
      <xdr:spPr>
        <a:xfrm>
          <a:off x="8699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89902</xdr:rowOff>
    </xdr:from>
    <xdr:ext cx="534377" cy="259045"/>
    <xdr:sp macro="" textlink="">
      <xdr:nvSpPr>
        <xdr:cNvPr id="412" name="テキスト ボックス 411"/>
        <xdr:cNvSpPr txBox="1"/>
      </xdr:nvSpPr>
      <xdr:spPr>
        <a:xfrm>
          <a:off x="8483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161449</xdr:rowOff>
    </xdr:from>
    <xdr:to>
      <xdr:col>11</xdr:col>
      <xdr:colOff>307975</xdr:colOff>
      <xdr:row>79</xdr:row>
      <xdr:rowOff>6378</xdr:rowOff>
    </xdr:to>
    <xdr:cxnSp macro="">
      <xdr:nvCxnSpPr>
        <xdr:cNvPr id="413" name="直線コネクタ 412"/>
        <xdr:cNvCxnSpPr/>
      </xdr:nvCxnSpPr>
      <xdr:spPr>
        <a:xfrm flipV="1">
          <a:off x="6972300" y="13534549"/>
          <a:ext cx="8890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45776</xdr:rowOff>
    </xdr:from>
    <xdr:to>
      <xdr:col>11</xdr:col>
      <xdr:colOff>358775</xdr:colOff>
      <xdr:row>77</xdr:row>
      <xdr:rowOff>147376</xdr:rowOff>
    </xdr:to>
    <xdr:sp macro="" textlink="">
      <xdr:nvSpPr>
        <xdr:cNvPr id="414" name="フローチャート : 判断 413"/>
        <xdr:cNvSpPr/>
      </xdr:nvSpPr>
      <xdr:spPr>
        <a:xfrm>
          <a:off x="7810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163903</xdr:rowOff>
    </xdr:from>
    <xdr:ext cx="534377" cy="259045"/>
    <xdr:sp macro="" textlink="">
      <xdr:nvSpPr>
        <xdr:cNvPr id="415" name="テキスト ボックス 414"/>
        <xdr:cNvSpPr txBox="1"/>
      </xdr:nvSpPr>
      <xdr:spPr>
        <a:xfrm>
          <a:off x="7594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65991</xdr:rowOff>
    </xdr:from>
    <xdr:to>
      <xdr:col>10</xdr:col>
      <xdr:colOff>155575</xdr:colOff>
      <xdr:row>77</xdr:row>
      <xdr:rowOff>167591</xdr:rowOff>
    </xdr:to>
    <xdr:sp macro="" textlink="">
      <xdr:nvSpPr>
        <xdr:cNvPr id="416" name="フローチャート : 判断 415"/>
        <xdr:cNvSpPr/>
      </xdr:nvSpPr>
      <xdr:spPr>
        <a:xfrm>
          <a:off x="6921500" y="1326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12668</xdr:rowOff>
    </xdr:from>
    <xdr:ext cx="534377" cy="259045"/>
    <xdr:sp macro="" textlink="">
      <xdr:nvSpPr>
        <xdr:cNvPr id="417" name="テキスト ボックス 416"/>
        <xdr:cNvSpPr txBox="1"/>
      </xdr:nvSpPr>
      <xdr:spPr>
        <a:xfrm>
          <a:off x="6705111" y="130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136971</xdr:rowOff>
    </xdr:from>
    <xdr:to>
      <xdr:col>15</xdr:col>
      <xdr:colOff>231775</xdr:colOff>
      <xdr:row>79</xdr:row>
      <xdr:rowOff>67121</xdr:rowOff>
    </xdr:to>
    <xdr:sp macro="" textlink="">
      <xdr:nvSpPr>
        <xdr:cNvPr id="423" name="円/楕円 422"/>
        <xdr:cNvSpPr/>
      </xdr:nvSpPr>
      <xdr:spPr>
        <a:xfrm>
          <a:off x="10426700" y="135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51898</xdr:rowOff>
    </xdr:from>
    <xdr:ext cx="469744" cy="259045"/>
    <xdr:sp macro="" textlink="">
      <xdr:nvSpPr>
        <xdr:cNvPr id="424" name="商工費該当値テキスト"/>
        <xdr:cNvSpPr txBox="1"/>
      </xdr:nvSpPr>
      <xdr:spPr>
        <a:xfrm>
          <a:off x="10528300" y="1342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67363</xdr:rowOff>
    </xdr:from>
    <xdr:to>
      <xdr:col>14</xdr:col>
      <xdr:colOff>79375</xdr:colOff>
      <xdr:row>78</xdr:row>
      <xdr:rowOff>168963</xdr:rowOff>
    </xdr:to>
    <xdr:sp macro="" textlink="">
      <xdr:nvSpPr>
        <xdr:cNvPr id="425" name="円/楕円 424"/>
        <xdr:cNvSpPr/>
      </xdr:nvSpPr>
      <xdr:spPr>
        <a:xfrm>
          <a:off x="9588500" y="134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160090</xdr:rowOff>
    </xdr:from>
    <xdr:ext cx="469744" cy="259045"/>
    <xdr:sp macro="" textlink="">
      <xdr:nvSpPr>
        <xdr:cNvPr id="426" name="テキスト ボックス 425"/>
        <xdr:cNvSpPr txBox="1"/>
      </xdr:nvSpPr>
      <xdr:spPr>
        <a:xfrm>
          <a:off x="9404427" y="1353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116512</xdr:rowOff>
    </xdr:from>
    <xdr:to>
      <xdr:col>12</xdr:col>
      <xdr:colOff>561975</xdr:colOff>
      <xdr:row>79</xdr:row>
      <xdr:rowOff>46662</xdr:rowOff>
    </xdr:to>
    <xdr:sp macro="" textlink="">
      <xdr:nvSpPr>
        <xdr:cNvPr id="427" name="円/楕円 426"/>
        <xdr:cNvSpPr/>
      </xdr:nvSpPr>
      <xdr:spPr>
        <a:xfrm>
          <a:off x="8699500" y="134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37789</xdr:rowOff>
    </xdr:from>
    <xdr:ext cx="469744" cy="259045"/>
    <xdr:sp macro="" textlink="">
      <xdr:nvSpPr>
        <xdr:cNvPr id="428" name="テキスト ボックス 427"/>
        <xdr:cNvSpPr txBox="1"/>
      </xdr:nvSpPr>
      <xdr:spPr>
        <a:xfrm>
          <a:off x="8515427" y="1358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110649</xdr:rowOff>
    </xdr:from>
    <xdr:to>
      <xdr:col>11</xdr:col>
      <xdr:colOff>358775</xdr:colOff>
      <xdr:row>79</xdr:row>
      <xdr:rowOff>40799</xdr:rowOff>
    </xdr:to>
    <xdr:sp macro="" textlink="">
      <xdr:nvSpPr>
        <xdr:cNvPr id="429" name="円/楕円 428"/>
        <xdr:cNvSpPr/>
      </xdr:nvSpPr>
      <xdr:spPr>
        <a:xfrm>
          <a:off x="7810500" y="134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31926</xdr:rowOff>
    </xdr:from>
    <xdr:ext cx="469744" cy="259045"/>
    <xdr:sp macro="" textlink="">
      <xdr:nvSpPr>
        <xdr:cNvPr id="430" name="テキスト ボックス 429"/>
        <xdr:cNvSpPr txBox="1"/>
      </xdr:nvSpPr>
      <xdr:spPr>
        <a:xfrm>
          <a:off x="7626427" y="135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127028</xdr:rowOff>
    </xdr:from>
    <xdr:to>
      <xdr:col>10</xdr:col>
      <xdr:colOff>155575</xdr:colOff>
      <xdr:row>79</xdr:row>
      <xdr:rowOff>57178</xdr:rowOff>
    </xdr:to>
    <xdr:sp macro="" textlink="">
      <xdr:nvSpPr>
        <xdr:cNvPr id="431" name="円/楕円 430"/>
        <xdr:cNvSpPr/>
      </xdr:nvSpPr>
      <xdr:spPr>
        <a:xfrm>
          <a:off x="6921500" y="135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48305</xdr:rowOff>
    </xdr:from>
    <xdr:ext cx="469744" cy="259045"/>
    <xdr:sp macro="" textlink="">
      <xdr:nvSpPr>
        <xdr:cNvPr id="432" name="テキスト ボックス 431"/>
        <xdr:cNvSpPr txBox="1"/>
      </xdr:nvSpPr>
      <xdr:spPr>
        <a:xfrm>
          <a:off x="6737427" y="1359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105899</xdr:rowOff>
    </xdr:from>
    <xdr:to>
      <xdr:col>15</xdr:col>
      <xdr:colOff>180975</xdr:colOff>
      <xdr:row>96</xdr:row>
      <xdr:rowOff>146517</xdr:rowOff>
    </xdr:to>
    <xdr:cxnSp macro="">
      <xdr:nvCxnSpPr>
        <xdr:cNvPr id="459" name="直線コネクタ 458"/>
        <xdr:cNvCxnSpPr/>
      </xdr:nvCxnSpPr>
      <xdr:spPr>
        <a:xfrm flipV="1">
          <a:off x="9639300" y="16565099"/>
          <a:ext cx="838200" cy="4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139888</xdr:rowOff>
    </xdr:from>
    <xdr:to>
      <xdr:col>14</xdr:col>
      <xdr:colOff>28575</xdr:colOff>
      <xdr:row>96</xdr:row>
      <xdr:rowOff>146517</xdr:rowOff>
    </xdr:to>
    <xdr:cxnSp macro="">
      <xdr:nvCxnSpPr>
        <xdr:cNvPr id="462" name="直線コネクタ 461"/>
        <xdr:cNvCxnSpPr/>
      </xdr:nvCxnSpPr>
      <xdr:spPr>
        <a:xfrm>
          <a:off x="8750300" y="1659908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24750</xdr:rowOff>
    </xdr:from>
    <xdr:to>
      <xdr:col>14</xdr:col>
      <xdr:colOff>79375</xdr:colOff>
      <xdr:row>96</xdr:row>
      <xdr:rowOff>126350</xdr:rowOff>
    </xdr:to>
    <xdr:sp macro="" textlink="">
      <xdr:nvSpPr>
        <xdr:cNvPr id="463" name="フローチャート : 判断 462"/>
        <xdr:cNvSpPr/>
      </xdr:nvSpPr>
      <xdr:spPr>
        <a:xfrm>
          <a:off x="9588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142877</xdr:rowOff>
    </xdr:from>
    <xdr:ext cx="534377" cy="259045"/>
    <xdr:sp macro="" textlink="">
      <xdr:nvSpPr>
        <xdr:cNvPr id="464" name="テキスト ボックス 463"/>
        <xdr:cNvSpPr txBox="1"/>
      </xdr:nvSpPr>
      <xdr:spPr>
        <a:xfrm>
          <a:off x="9372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139888</xdr:rowOff>
    </xdr:from>
    <xdr:to>
      <xdr:col>12</xdr:col>
      <xdr:colOff>511175</xdr:colOff>
      <xdr:row>96</xdr:row>
      <xdr:rowOff>165760</xdr:rowOff>
    </xdr:to>
    <xdr:cxnSp macro="">
      <xdr:nvCxnSpPr>
        <xdr:cNvPr id="465" name="直線コネクタ 464"/>
        <xdr:cNvCxnSpPr/>
      </xdr:nvCxnSpPr>
      <xdr:spPr>
        <a:xfrm flipV="1">
          <a:off x="7861300" y="16599088"/>
          <a:ext cx="889000" cy="2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170524</xdr:rowOff>
    </xdr:from>
    <xdr:to>
      <xdr:col>12</xdr:col>
      <xdr:colOff>561975</xdr:colOff>
      <xdr:row>96</xdr:row>
      <xdr:rowOff>100674</xdr:rowOff>
    </xdr:to>
    <xdr:sp macro="" textlink="">
      <xdr:nvSpPr>
        <xdr:cNvPr id="466" name="フローチャート : 判断 465"/>
        <xdr:cNvSpPr/>
      </xdr:nvSpPr>
      <xdr:spPr>
        <a:xfrm>
          <a:off x="8699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117201</xdr:rowOff>
    </xdr:from>
    <xdr:ext cx="534377" cy="259045"/>
    <xdr:sp macro="" textlink="">
      <xdr:nvSpPr>
        <xdr:cNvPr id="467" name="テキスト ボックス 466"/>
        <xdr:cNvSpPr txBox="1"/>
      </xdr:nvSpPr>
      <xdr:spPr>
        <a:xfrm>
          <a:off x="8483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165760</xdr:rowOff>
    </xdr:from>
    <xdr:to>
      <xdr:col>11</xdr:col>
      <xdr:colOff>307975</xdr:colOff>
      <xdr:row>97</xdr:row>
      <xdr:rowOff>26908</xdr:rowOff>
    </xdr:to>
    <xdr:cxnSp macro="">
      <xdr:nvCxnSpPr>
        <xdr:cNvPr id="468" name="直線コネクタ 467"/>
        <xdr:cNvCxnSpPr/>
      </xdr:nvCxnSpPr>
      <xdr:spPr>
        <a:xfrm flipV="1">
          <a:off x="6972300" y="16624960"/>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7747</xdr:rowOff>
    </xdr:from>
    <xdr:to>
      <xdr:col>11</xdr:col>
      <xdr:colOff>358775</xdr:colOff>
      <xdr:row>96</xdr:row>
      <xdr:rowOff>109347</xdr:rowOff>
    </xdr:to>
    <xdr:sp macro="" textlink="">
      <xdr:nvSpPr>
        <xdr:cNvPr id="469" name="フローチャート : 判断 468"/>
        <xdr:cNvSpPr/>
      </xdr:nvSpPr>
      <xdr:spPr>
        <a:xfrm>
          <a:off x="7810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125874</xdr:rowOff>
    </xdr:from>
    <xdr:ext cx="534377" cy="259045"/>
    <xdr:sp macro="" textlink="">
      <xdr:nvSpPr>
        <xdr:cNvPr id="470" name="テキスト ボックス 469"/>
        <xdr:cNvSpPr txBox="1"/>
      </xdr:nvSpPr>
      <xdr:spPr>
        <a:xfrm>
          <a:off x="7594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61861</xdr:rowOff>
    </xdr:from>
    <xdr:to>
      <xdr:col>10</xdr:col>
      <xdr:colOff>155575</xdr:colOff>
      <xdr:row>96</xdr:row>
      <xdr:rowOff>163461</xdr:rowOff>
    </xdr:to>
    <xdr:sp macro="" textlink="">
      <xdr:nvSpPr>
        <xdr:cNvPr id="471" name="フローチャート : 判断 470"/>
        <xdr:cNvSpPr/>
      </xdr:nvSpPr>
      <xdr:spPr>
        <a:xfrm>
          <a:off x="6921500" y="1652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8538</xdr:rowOff>
    </xdr:from>
    <xdr:ext cx="534377" cy="259045"/>
    <xdr:sp macro="" textlink="">
      <xdr:nvSpPr>
        <xdr:cNvPr id="472" name="テキスト ボックス 471"/>
        <xdr:cNvSpPr txBox="1"/>
      </xdr:nvSpPr>
      <xdr:spPr>
        <a:xfrm>
          <a:off x="6705111" y="162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55099</xdr:rowOff>
    </xdr:from>
    <xdr:to>
      <xdr:col>15</xdr:col>
      <xdr:colOff>231775</xdr:colOff>
      <xdr:row>96</xdr:row>
      <xdr:rowOff>156699</xdr:rowOff>
    </xdr:to>
    <xdr:sp macro="" textlink="">
      <xdr:nvSpPr>
        <xdr:cNvPr id="478" name="円/楕円 477"/>
        <xdr:cNvSpPr/>
      </xdr:nvSpPr>
      <xdr:spPr>
        <a:xfrm>
          <a:off x="10426700" y="165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77976</xdr:rowOff>
    </xdr:from>
    <xdr:ext cx="534377" cy="259045"/>
    <xdr:sp macro="" textlink="">
      <xdr:nvSpPr>
        <xdr:cNvPr id="479" name="土木費該当値テキスト"/>
        <xdr:cNvSpPr txBox="1"/>
      </xdr:nvSpPr>
      <xdr:spPr>
        <a:xfrm>
          <a:off x="10528300" y="1636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82,393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95717</xdr:rowOff>
    </xdr:from>
    <xdr:to>
      <xdr:col>14</xdr:col>
      <xdr:colOff>79375</xdr:colOff>
      <xdr:row>97</xdr:row>
      <xdr:rowOff>25867</xdr:rowOff>
    </xdr:to>
    <xdr:sp macro="" textlink="">
      <xdr:nvSpPr>
        <xdr:cNvPr id="480" name="円/楕円 479"/>
        <xdr:cNvSpPr/>
      </xdr:nvSpPr>
      <xdr:spPr>
        <a:xfrm>
          <a:off x="9588500" y="165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16994</xdr:rowOff>
    </xdr:from>
    <xdr:ext cx="534377" cy="259045"/>
    <xdr:sp macro="" textlink="">
      <xdr:nvSpPr>
        <xdr:cNvPr id="481" name="テキスト ボックス 480"/>
        <xdr:cNvSpPr txBox="1"/>
      </xdr:nvSpPr>
      <xdr:spPr>
        <a:xfrm>
          <a:off x="9372111" y="1664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89088</xdr:rowOff>
    </xdr:from>
    <xdr:to>
      <xdr:col>12</xdr:col>
      <xdr:colOff>561975</xdr:colOff>
      <xdr:row>97</xdr:row>
      <xdr:rowOff>19238</xdr:rowOff>
    </xdr:to>
    <xdr:sp macro="" textlink="">
      <xdr:nvSpPr>
        <xdr:cNvPr id="482" name="円/楕円 481"/>
        <xdr:cNvSpPr/>
      </xdr:nvSpPr>
      <xdr:spPr>
        <a:xfrm>
          <a:off x="8699500" y="165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10365</xdr:rowOff>
    </xdr:from>
    <xdr:ext cx="534377" cy="259045"/>
    <xdr:sp macro="" textlink="">
      <xdr:nvSpPr>
        <xdr:cNvPr id="483" name="テキスト ボックス 482"/>
        <xdr:cNvSpPr txBox="1"/>
      </xdr:nvSpPr>
      <xdr:spPr>
        <a:xfrm>
          <a:off x="8483111" y="166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114960</xdr:rowOff>
    </xdr:from>
    <xdr:to>
      <xdr:col>11</xdr:col>
      <xdr:colOff>358775</xdr:colOff>
      <xdr:row>97</xdr:row>
      <xdr:rowOff>45110</xdr:rowOff>
    </xdr:to>
    <xdr:sp macro="" textlink="">
      <xdr:nvSpPr>
        <xdr:cNvPr id="484" name="円/楕円 483"/>
        <xdr:cNvSpPr/>
      </xdr:nvSpPr>
      <xdr:spPr>
        <a:xfrm>
          <a:off x="7810500" y="165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36237</xdr:rowOff>
    </xdr:from>
    <xdr:ext cx="534377" cy="259045"/>
    <xdr:sp macro="" textlink="">
      <xdr:nvSpPr>
        <xdr:cNvPr id="485" name="テキスト ボックス 484"/>
        <xdr:cNvSpPr txBox="1"/>
      </xdr:nvSpPr>
      <xdr:spPr>
        <a:xfrm>
          <a:off x="7594111" y="166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147558</xdr:rowOff>
    </xdr:from>
    <xdr:to>
      <xdr:col>10</xdr:col>
      <xdr:colOff>155575</xdr:colOff>
      <xdr:row>97</xdr:row>
      <xdr:rowOff>77708</xdr:rowOff>
    </xdr:to>
    <xdr:sp macro="" textlink="">
      <xdr:nvSpPr>
        <xdr:cNvPr id="486" name="円/楕円 485"/>
        <xdr:cNvSpPr/>
      </xdr:nvSpPr>
      <xdr:spPr>
        <a:xfrm>
          <a:off x="6921500" y="166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68835</xdr:rowOff>
    </xdr:from>
    <xdr:ext cx="534377" cy="259045"/>
    <xdr:sp macro="" textlink="">
      <xdr:nvSpPr>
        <xdr:cNvPr id="487" name="テキスト ボックス 486"/>
        <xdr:cNvSpPr txBox="1"/>
      </xdr:nvSpPr>
      <xdr:spPr>
        <a:xfrm>
          <a:off x="6705111" y="1669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91580</xdr:rowOff>
    </xdr:from>
    <xdr:to>
      <xdr:col>23</xdr:col>
      <xdr:colOff>517525</xdr:colOff>
      <xdr:row>38</xdr:row>
      <xdr:rowOff>166332</xdr:rowOff>
    </xdr:to>
    <xdr:cxnSp macro="">
      <xdr:nvCxnSpPr>
        <xdr:cNvPr id="515" name="直線コネクタ 514"/>
        <xdr:cNvCxnSpPr/>
      </xdr:nvCxnSpPr>
      <xdr:spPr>
        <a:xfrm>
          <a:off x="15481300" y="6606680"/>
          <a:ext cx="8382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9604</xdr:rowOff>
    </xdr:from>
    <xdr:to>
      <xdr:col>22</xdr:col>
      <xdr:colOff>365125</xdr:colOff>
      <xdr:row>38</xdr:row>
      <xdr:rowOff>91580</xdr:rowOff>
    </xdr:to>
    <xdr:cxnSp macro="">
      <xdr:nvCxnSpPr>
        <xdr:cNvPr id="518" name="直線コネクタ 517"/>
        <xdr:cNvCxnSpPr/>
      </xdr:nvCxnSpPr>
      <xdr:spPr>
        <a:xfrm>
          <a:off x="14592300" y="6524704"/>
          <a:ext cx="889000" cy="8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11450</xdr:rowOff>
    </xdr:from>
    <xdr:to>
      <xdr:col>22</xdr:col>
      <xdr:colOff>415925</xdr:colOff>
      <xdr:row>35</xdr:row>
      <xdr:rowOff>113050</xdr:rowOff>
    </xdr:to>
    <xdr:sp macro="" textlink="">
      <xdr:nvSpPr>
        <xdr:cNvPr id="519" name="フローチャート : 判断 518"/>
        <xdr:cNvSpPr/>
      </xdr:nvSpPr>
      <xdr:spPr>
        <a:xfrm>
          <a:off x="15430500" y="601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129577</xdr:rowOff>
    </xdr:from>
    <xdr:ext cx="534377" cy="259045"/>
    <xdr:sp macro="" textlink="">
      <xdr:nvSpPr>
        <xdr:cNvPr id="520" name="テキスト ボックス 519"/>
        <xdr:cNvSpPr txBox="1"/>
      </xdr:nvSpPr>
      <xdr:spPr>
        <a:xfrm>
          <a:off x="15214111" y="57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81544</xdr:rowOff>
    </xdr:from>
    <xdr:to>
      <xdr:col>21</xdr:col>
      <xdr:colOff>161925</xdr:colOff>
      <xdr:row>38</xdr:row>
      <xdr:rowOff>9604</xdr:rowOff>
    </xdr:to>
    <xdr:cxnSp macro="">
      <xdr:nvCxnSpPr>
        <xdr:cNvPr id="521" name="直線コネクタ 520"/>
        <xdr:cNvCxnSpPr/>
      </xdr:nvCxnSpPr>
      <xdr:spPr>
        <a:xfrm>
          <a:off x="13703300" y="5910844"/>
          <a:ext cx="889000" cy="6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146964</xdr:rowOff>
    </xdr:from>
    <xdr:to>
      <xdr:col>21</xdr:col>
      <xdr:colOff>212725</xdr:colOff>
      <xdr:row>35</xdr:row>
      <xdr:rowOff>77114</xdr:rowOff>
    </xdr:to>
    <xdr:sp macro="" textlink="">
      <xdr:nvSpPr>
        <xdr:cNvPr id="522" name="フローチャート : 判断 521"/>
        <xdr:cNvSpPr/>
      </xdr:nvSpPr>
      <xdr:spPr>
        <a:xfrm>
          <a:off x="14541500" y="59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93641</xdr:rowOff>
    </xdr:from>
    <xdr:ext cx="534377" cy="259045"/>
    <xdr:sp macro="" textlink="">
      <xdr:nvSpPr>
        <xdr:cNvPr id="523" name="テキスト ボックス 522"/>
        <xdr:cNvSpPr txBox="1"/>
      </xdr:nvSpPr>
      <xdr:spPr>
        <a:xfrm>
          <a:off x="14325111" y="575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81544</xdr:rowOff>
    </xdr:from>
    <xdr:to>
      <xdr:col>19</xdr:col>
      <xdr:colOff>644525</xdr:colOff>
      <xdr:row>38</xdr:row>
      <xdr:rowOff>125733</xdr:rowOff>
    </xdr:to>
    <xdr:cxnSp macro="">
      <xdr:nvCxnSpPr>
        <xdr:cNvPr id="524" name="直線コネクタ 523"/>
        <xdr:cNvCxnSpPr/>
      </xdr:nvCxnSpPr>
      <xdr:spPr>
        <a:xfrm flipV="1">
          <a:off x="12814300" y="5910844"/>
          <a:ext cx="889000" cy="72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19154</xdr:rowOff>
    </xdr:from>
    <xdr:to>
      <xdr:col>20</xdr:col>
      <xdr:colOff>9525</xdr:colOff>
      <xdr:row>36</xdr:row>
      <xdr:rowOff>120754</xdr:rowOff>
    </xdr:to>
    <xdr:sp macro="" textlink="">
      <xdr:nvSpPr>
        <xdr:cNvPr id="525" name="フローチャート : 判断 524"/>
        <xdr:cNvSpPr/>
      </xdr:nvSpPr>
      <xdr:spPr>
        <a:xfrm>
          <a:off x="13652500" y="619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111881</xdr:rowOff>
    </xdr:from>
    <xdr:ext cx="534377" cy="259045"/>
    <xdr:sp macro="" textlink="">
      <xdr:nvSpPr>
        <xdr:cNvPr id="526" name="テキスト ボックス 525"/>
        <xdr:cNvSpPr txBox="1"/>
      </xdr:nvSpPr>
      <xdr:spPr>
        <a:xfrm>
          <a:off x="13436111" y="628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95735</xdr:rowOff>
    </xdr:from>
    <xdr:to>
      <xdr:col>18</xdr:col>
      <xdr:colOff>492125</xdr:colOff>
      <xdr:row>37</xdr:row>
      <xdr:rowOff>25885</xdr:rowOff>
    </xdr:to>
    <xdr:sp macro="" textlink="">
      <xdr:nvSpPr>
        <xdr:cNvPr id="527" name="フローチャート : 判断 526"/>
        <xdr:cNvSpPr/>
      </xdr:nvSpPr>
      <xdr:spPr>
        <a:xfrm>
          <a:off x="12763500" y="626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42412</xdr:rowOff>
    </xdr:from>
    <xdr:ext cx="534377" cy="259045"/>
    <xdr:sp macro="" textlink="">
      <xdr:nvSpPr>
        <xdr:cNvPr id="528" name="テキスト ボックス 527"/>
        <xdr:cNvSpPr txBox="1"/>
      </xdr:nvSpPr>
      <xdr:spPr>
        <a:xfrm>
          <a:off x="12547111" y="604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115532</xdr:rowOff>
    </xdr:from>
    <xdr:to>
      <xdr:col>23</xdr:col>
      <xdr:colOff>568325</xdr:colOff>
      <xdr:row>39</xdr:row>
      <xdr:rowOff>45682</xdr:rowOff>
    </xdr:to>
    <xdr:sp macro="" textlink="">
      <xdr:nvSpPr>
        <xdr:cNvPr id="534" name="円/楕円 533"/>
        <xdr:cNvSpPr/>
      </xdr:nvSpPr>
      <xdr:spPr>
        <a:xfrm>
          <a:off x="16268700" y="663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30459</xdr:rowOff>
    </xdr:from>
    <xdr:ext cx="534377" cy="259045"/>
    <xdr:sp macro="" textlink="">
      <xdr:nvSpPr>
        <xdr:cNvPr id="535" name="消防費該当値テキスト"/>
        <xdr:cNvSpPr txBox="1"/>
      </xdr:nvSpPr>
      <xdr:spPr>
        <a:xfrm>
          <a:off x="16370300" y="65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40780</xdr:rowOff>
    </xdr:from>
    <xdr:to>
      <xdr:col>22</xdr:col>
      <xdr:colOff>415925</xdr:colOff>
      <xdr:row>38</xdr:row>
      <xdr:rowOff>142380</xdr:rowOff>
    </xdr:to>
    <xdr:sp macro="" textlink="">
      <xdr:nvSpPr>
        <xdr:cNvPr id="536" name="円/楕円 535"/>
        <xdr:cNvSpPr/>
      </xdr:nvSpPr>
      <xdr:spPr>
        <a:xfrm>
          <a:off x="15430500" y="65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133507</xdr:rowOff>
    </xdr:from>
    <xdr:ext cx="534377" cy="259045"/>
    <xdr:sp macro="" textlink="">
      <xdr:nvSpPr>
        <xdr:cNvPr id="537" name="テキスト ボックス 536"/>
        <xdr:cNvSpPr txBox="1"/>
      </xdr:nvSpPr>
      <xdr:spPr>
        <a:xfrm>
          <a:off x="15214111" y="664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130254</xdr:rowOff>
    </xdr:from>
    <xdr:to>
      <xdr:col>21</xdr:col>
      <xdr:colOff>212725</xdr:colOff>
      <xdr:row>38</xdr:row>
      <xdr:rowOff>60404</xdr:rowOff>
    </xdr:to>
    <xdr:sp macro="" textlink="">
      <xdr:nvSpPr>
        <xdr:cNvPr id="538" name="円/楕円 537"/>
        <xdr:cNvSpPr/>
      </xdr:nvSpPr>
      <xdr:spPr>
        <a:xfrm>
          <a:off x="14541500" y="64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51531</xdr:rowOff>
    </xdr:from>
    <xdr:ext cx="534377" cy="259045"/>
    <xdr:sp macro="" textlink="">
      <xdr:nvSpPr>
        <xdr:cNvPr id="539" name="テキスト ボックス 538"/>
        <xdr:cNvSpPr txBox="1"/>
      </xdr:nvSpPr>
      <xdr:spPr>
        <a:xfrm>
          <a:off x="14325111" y="656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30744</xdr:rowOff>
    </xdr:from>
    <xdr:to>
      <xdr:col>20</xdr:col>
      <xdr:colOff>9525</xdr:colOff>
      <xdr:row>34</xdr:row>
      <xdr:rowOff>132344</xdr:rowOff>
    </xdr:to>
    <xdr:sp macro="" textlink="">
      <xdr:nvSpPr>
        <xdr:cNvPr id="540" name="円/楕円 539"/>
        <xdr:cNvSpPr/>
      </xdr:nvSpPr>
      <xdr:spPr>
        <a:xfrm>
          <a:off x="13652500" y="58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148871</xdr:rowOff>
    </xdr:from>
    <xdr:ext cx="534377" cy="259045"/>
    <xdr:sp macro="" textlink="">
      <xdr:nvSpPr>
        <xdr:cNvPr id="541" name="テキスト ボックス 540"/>
        <xdr:cNvSpPr txBox="1"/>
      </xdr:nvSpPr>
      <xdr:spPr>
        <a:xfrm>
          <a:off x="13436111" y="56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74933</xdr:rowOff>
    </xdr:from>
    <xdr:to>
      <xdr:col>18</xdr:col>
      <xdr:colOff>492125</xdr:colOff>
      <xdr:row>39</xdr:row>
      <xdr:rowOff>5083</xdr:rowOff>
    </xdr:to>
    <xdr:sp macro="" textlink="">
      <xdr:nvSpPr>
        <xdr:cNvPr id="542" name="円/楕円 541"/>
        <xdr:cNvSpPr/>
      </xdr:nvSpPr>
      <xdr:spPr>
        <a:xfrm>
          <a:off x="12763500" y="65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167660</xdr:rowOff>
    </xdr:from>
    <xdr:ext cx="534377" cy="259045"/>
    <xdr:sp macro="" textlink="">
      <xdr:nvSpPr>
        <xdr:cNvPr id="543" name="テキスト ボックス 542"/>
        <xdr:cNvSpPr txBox="1"/>
      </xdr:nvSpPr>
      <xdr:spPr>
        <a:xfrm>
          <a:off x="12547111" y="668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154486</xdr:rowOff>
    </xdr:from>
    <xdr:to>
      <xdr:col>23</xdr:col>
      <xdr:colOff>517525</xdr:colOff>
      <xdr:row>56</xdr:row>
      <xdr:rowOff>154778</xdr:rowOff>
    </xdr:to>
    <xdr:cxnSp macro="">
      <xdr:nvCxnSpPr>
        <xdr:cNvPr id="570" name="直線コネクタ 569"/>
        <xdr:cNvCxnSpPr/>
      </xdr:nvCxnSpPr>
      <xdr:spPr>
        <a:xfrm>
          <a:off x="15481300" y="9755686"/>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131091</xdr:rowOff>
    </xdr:from>
    <xdr:to>
      <xdr:col>22</xdr:col>
      <xdr:colOff>365125</xdr:colOff>
      <xdr:row>56</xdr:row>
      <xdr:rowOff>154486</xdr:rowOff>
    </xdr:to>
    <xdr:cxnSp macro="">
      <xdr:nvCxnSpPr>
        <xdr:cNvPr id="573" name="直線コネクタ 572"/>
        <xdr:cNvCxnSpPr/>
      </xdr:nvCxnSpPr>
      <xdr:spPr>
        <a:xfrm>
          <a:off x="14592300" y="9732291"/>
          <a:ext cx="889000" cy="2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4" name="フローチャート : 判断 573"/>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5" name="テキスト ボックス 574"/>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131091</xdr:rowOff>
    </xdr:from>
    <xdr:to>
      <xdr:col>21</xdr:col>
      <xdr:colOff>161925</xdr:colOff>
      <xdr:row>57</xdr:row>
      <xdr:rowOff>14048</xdr:rowOff>
    </xdr:to>
    <xdr:cxnSp macro="">
      <xdr:nvCxnSpPr>
        <xdr:cNvPr id="576" name="直線コネクタ 575"/>
        <xdr:cNvCxnSpPr/>
      </xdr:nvCxnSpPr>
      <xdr:spPr>
        <a:xfrm flipV="1">
          <a:off x="13703300" y="973229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7" name="フローチャート : 判断 576"/>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8" name="テキスト ボックス 577"/>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13202</xdr:rowOff>
    </xdr:from>
    <xdr:to>
      <xdr:col>19</xdr:col>
      <xdr:colOff>644525</xdr:colOff>
      <xdr:row>57</xdr:row>
      <xdr:rowOff>14048</xdr:rowOff>
    </xdr:to>
    <xdr:cxnSp macro="">
      <xdr:nvCxnSpPr>
        <xdr:cNvPr id="579" name="直線コネクタ 578"/>
        <xdr:cNvCxnSpPr/>
      </xdr:nvCxnSpPr>
      <xdr:spPr>
        <a:xfrm>
          <a:off x="12814300" y="9785852"/>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80" name="フローチャート : 判断 579"/>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1" name="テキスト ボックス 580"/>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2" name="フローチャート : 判断 581"/>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3" name="テキスト ボックス 582"/>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103978</xdr:rowOff>
    </xdr:from>
    <xdr:to>
      <xdr:col>23</xdr:col>
      <xdr:colOff>568325</xdr:colOff>
      <xdr:row>57</xdr:row>
      <xdr:rowOff>34128</xdr:rowOff>
    </xdr:to>
    <xdr:sp macro="" textlink="">
      <xdr:nvSpPr>
        <xdr:cNvPr id="589" name="円/楕円 588"/>
        <xdr:cNvSpPr/>
      </xdr:nvSpPr>
      <xdr:spPr>
        <a:xfrm>
          <a:off x="16268700" y="970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126855</xdr:rowOff>
    </xdr:from>
    <xdr:ext cx="534377" cy="259045"/>
    <xdr:sp macro="" textlink="">
      <xdr:nvSpPr>
        <xdr:cNvPr id="590" name="教育費該当値テキスト"/>
        <xdr:cNvSpPr txBox="1"/>
      </xdr:nvSpPr>
      <xdr:spPr>
        <a:xfrm>
          <a:off x="16370300" y="955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71,702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103686</xdr:rowOff>
    </xdr:from>
    <xdr:to>
      <xdr:col>22</xdr:col>
      <xdr:colOff>415925</xdr:colOff>
      <xdr:row>57</xdr:row>
      <xdr:rowOff>33836</xdr:rowOff>
    </xdr:to>
    <xdr:sp macro="" textlink="">
      <xdr:nvSpPr>
        <xdr:cNvPr id="591" name="円/楕円 590"/>
        <xdr:cNvSpPr/>
      </xdr:nvSpPr>
      <xdr:spPr>
        <a:xfrm>
          <a:off x="15430500" y="970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24963</xdr:rowOff>
    </xdr:from>
    <xdr:ext cx="534377" cy="259045"/>
    <xdr:sp macro="" textlink="">
      <xdr:nvSpPr>
        <xdr:cNvPr id="592" name="テキスト ボックス 591"/>
        <xdr:cNvSpPr txBox="1"/>
      </xdr:nvSpPr>
      <xdr:spPr>
        <a:xfrm>
          <a:off x="15214111" y="979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80291</xdr:rowOff>
    </xdr:from>
    <xdr:to>
      <xdr:col>21</xdr:col>
      <xdr:colOff>212725</xdr:colOff>
      <xdr:row>57</xdr:row>
      <xdr:rowOff>10441</xdr:rowOff>
    </xdr:to>
    <xdr:sp macro="" textlink="">
      <xdr:nvSpPr>
        <xdr:cNvPr id="593" name="円/楕円 592"/>
        <xdr:cNvSpPr/>
      </xdr:nvSpPr>
      <xdr:spPr>
        <a:xfrm>
          <a:off x="14541500" y="96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1568</xdr:rowOff>
    </xdr:from>
    <xdr:ext cx="534377" cy="259045"/>
    <xdr:sp macro="" textlink="">
      <xdr:nvSpPr>
        <xdr:cNvPr id="594" name="テキスト ボックス 593"/>
        <xdr:cNvSpPr txBox="1"/>
      </xdr:nvSpPr>
      <xdr:spPr>
        <a:xfrm>
          <a:off x="14325111" y="97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76,883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134698</xdr:rowOff>
    </xdr:from>
    <xdr:to>
      <xdr:col>20</xdr:col>
      <xdr:colOff>9525</xdr:colOff>
      <xdr:row>57</xdr:row>
      <xdr:rowOff>64848</xdr:rowOff>
    </xdr:to>
    <xdr:sp macro="" textlink="">
      <xdr:nvSpPr>
        <xdr:cNvPr id="595" name="円/楕円 594"/>
        <xdr:cNvSpPr/>
      </xdr:nvSpPr>
      <xdr:spPr>
        <a:xfrm>
          <a:off x="13652500" y="97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55975</xdr:rowOff>
    </xdr:from>
    <xdr:ext cx="534377" cy="259045"/>
    <xdr:sp macro="" textlink="">
      <xdr:nvSpPr>
        <xdr:cNvPr id="596" name="テキスト ボックス 595"/>
        <xdr:cNvSpPr txBox="1"/>
      </xdr:nvSpPr>
      <xdr:spPr>
        <a:xfrm>
          <a:off x="13436111" y="98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133852</xdr:rowOff>
    </xdr:from>
    <xdr:to>
      <xdr:col>18</xdr:col>
      <xdr:colOff>492125</xdr:colOff>
      <xdr:row>57</xdr:row>
      <xdr:rowOff>64002</xdr:rowOff>
    </xdr:to>
    <xdr:sp macro="" textlink="">
      <xdr:nvSpPr>
        <xdr:cNvPr id="597" name="円/楕円 596"/>
        <xdr:cNvSpPr/>
      </xdr:nvSpPr>
      <xdr:spPr>
        <a:xfrm>
          <a:off x="12763500" y="97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55129</xdr:rowOff>
    </xdr:from>
    <xdr:ext cx="534377" cy="259045"/>
    <xdr:sp macro="" textlink="">
      <xdr:nvSpPr>
        <xdr:cNvPr id="598" name="テキスト ボックス 597"/>
        <xdr:cNvSpPr txBox="1"/>
      </xdr:nvSpPr>
      <xdr:spPr>
        <a:xfrm>
          <a:off x="12547111" y="982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34989</xdr:rowOff>
    </xdr:from>
    <xdr:to>
      <xdr:col>23</xdr:col>
      <xdr:colOff>517525</xdr:colOff>
      <xdr:row>79</xdr:row>
      <xdr:rowOff>43484</xdr:rowOff>
    </xdr:to>
    <xdr:cxnSp macro="">
      <xdr:nvCxnSpPr>
        <xdr:cNvPr id="627" name="直線コネクタ 626"/>
        <xdr:cNvCxnSpPr/>
      </xdr:nvCxnSpPr>
      <xdr:spPr>
        <a:xfrm flipV="1">
          <a:off x="15481300" y="13579539"/>
          <a:ext cx="8382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41708</xdr:rowOff>
    </xdr:from>
    <xdr:to>
      <xdr:col>22</xdr:col>
      <xdr:colOff>365125</xdr:colOff>
      <xdr:row>79</xdr:row>
      <xdr:rowOff>43484</xdr:rowOff>
    </xdr:to>
    <xdr:cxnSp macro="">
      <xdr:nvCxnSpPr>
        <xdr:cNvPr id="630" name="直線コネクタ 629"/>
        <xdr:cNvCxnSpPr/>
      </xdr:nvCxnSpPr>
      <xdr:spPr>
        <a:xfrm>
          <a:off x="14592300" y="13586258"/>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27356</xdr:rowOff>
    </xdr:from>
    <xdr:to>
      <xdr:col>22</xdr:col>
      <xdr:colOff>415925</xdr:colOff>
      <xdr:row>78</xdr:row>
      <xdr:rowOff>128956</xdr:rowOff>
    </xdr:to>
    <xdr:sp macro="" textlink="">
      <xdr:nvSpPr>
        <xdr:cNvPr id="631" name="フローチャート : 判断 630"/>
        <xdr:cNvSpPr/>
      </xdr:nvSpPr>
      <xdr:spPr>
        <a:xfrm>
          <a:off x="15430500" y="1340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145483</xdr:rowOff>
    </xdr:from>
    <xdr:ext cx="534377" cy="259045"/>
    <xdr:sp macro="" textlink="">
      <xdr:nvSpPr>
        <xdr:cNvPr id="632" name="テキスト ボックス 631"/>
        <xdr:cNvSpPr txBox="1"/>
      </xdr:nvSpPr>
      <xdr:spPr>
        <a:xfrm>
          <a:off x="15214111" y="131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18542</xdr:rowOff>
    </xdr:from>
    <xdr:to>
      <xdr:col>21</xdr:col>
      <xdr:colOff>161925</xdr:colOff>
      <xdr:row>79</xdr:row>
      <xdr:rowOff>41708</xdr:rowOff>
    </xdr:to>
    <xdr:cxnSp macro="">
      <xdr:nvCxnSpPr>
        <xdr:cNvPr id="633" name="直線コネクタ 632"/>
        <xdr:cNvCxnSpPr/>
      </xdr:nvCxnSpPr>
      <xdr:spPr>
        <a:xfrm>
          <a:off x="13703300" y="13563092"/>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82905</xdr:rowOff>
    </xdr:from>
    <xdr:to>
      <xdr:col>21</xdr:col>
      <xdr:colOff>212725</xdr:colOff>
      <xdr:row>79</xdr:row>
      <xdr:rowOff>13055</xdr:rowOff>
    </xdr:to>
    <xdr:sp macro="" textlink="">
      <xdr:nvSpPr>
        <xdr:cNvPr id="634" name="フローチャート : 判断 633"/>
        <xdr:cNvSpPr/>
      </xdr:nvSpPr>
      <xdr:spPr>
        <a:xfrm>
          <a:off x="14541500" y="1345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29582</xdr:rowOff>
    </xdr:from>
    <xdr:ext cx="469744" cy="259045"/>
    <xdr:sp macro="" textlink="">
      <xdr:nvSpPr>
        <xdr:cNvPr id="635" name="テキスト ボックス 634"/>
        <xdr:cNvSpPr txBox="1"/>
      </xdr:nvSpPr>
      <xdr:spPr>
        <a:xfrm>
          <a:off x="14357427" y="132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18542</xdr:rowOff>
    </xdr:from>
    <xdr:to>
      <xdr:col>19</xdr:col>
      <xdr:colOff>644525</xdr:colOff>
      <xdr:row>79</xdr:row>
      <xdr:rowOff>28702</xdr:rowOff>
    </xdr:to>
    <xdr:cxnSp macro="">
      <xdr:nvCxnSpPr>
        <xdr:cNvPr id="636" name="直線コネクタ 635"/>
        <xdr:cNvCxnSpPr/>
      </xdr:nvCxnSpPr>
      <xdr:spPr>
        <a:xfrm flipV="1">
          <a:off x="12814300" y="13563092"/>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70014</xdr:rowOff>
    </xdr:from>
    <xdr:to>
      <xdr:col>20</xdr:col>
      <xdr:colOff>9525</xdr:colOff>
      <xdr:row>79</xdr:row>
      <xdr:rowOff>164</xdr:rowOff>
    </xdr:to>
    <xdr:sp macro="" textlink="">
      <xdr:nvSpPr>
        <xdr:cNvPr id="637" name="フローチャート : 判断 636"/>
        <xdr:cNvSpPr/>
      </xdr:nvSpPr>
      <xdr:spPr>
        <a:xfrm>
          <a:off x="13652500" y="1344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16691</xdr:rowOff>
    </xdr:from>
    <xdr:ext cx="469744" cy="259045"/>
    <xdr:sp macro="" textlink="">
      <xdr:nvSpPr>
        <xdr:cNvPr id="638" name="テキスト ボックス 637"/>
        <xdr:cNvSpPr txBox="1"/>
      </xdr:nvSpPr>
      <xdr:spPr>
        <a:xfrm>
          <a:off x="13468427" y="1321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22377</xdr:rowOff>
    </xdr:from>
    <xdr:to>
      <xdr:col>18</xdr:col>
      <xdr:colOff>492125</xdr:colOff>
      <xdr:row>78</xdr:row>
      <xdr:rowOff>123977</xdr:rowOff>
    </xdr:to>
    <xdr:sp macro="" textlink="">
      <xdr:nvSpPr>
        <xdr:cNvPr id="639" name="フローチャート : 判断 638"/>
        <xdr:cNvSpPr/>
      </xdr:nvSpPr>
      <xdr:spPr>
        <a:xfrm>
          <a:off x="12763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140504</xdr:rowOff>
    </xdr:from>
    <xdr:ext cx="534377" cy="259045"/>
    <xdr:sp macro="" textlink="">
      <xdr:nvSpPr>
        <xdr:cNvPr id="640" name="テキスト ボックス 639"/>
        <xdr:cNvSpPr txBox="1"/>
      </xdr:nvSpPr>
      <xdr:spPr>
        <a:xfrm>
          <a:off x="12547111" y="131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155639</xdr:rowOff>
    </xdr:from>
    <xdr:to>
      <xdr:col>23</xdr:col>
      <xdr:colOff>568325</xdr:colOff>
      <xdr:row>79</xdr:row>
      <xdr:rowOff>85789</xdr:rowOff>
    </xdr:to>
    <xdr:sp macro="" textlink="">
      <xdr:nvSpPr>
        <xdr:cNvPr id="646" name="円/楕円 645"/>
        <xdr:cNvSpPr/>
      </xdr:nvSpPr>
      <xdr:spPr>
        <a:xfrm>
          <a:off x="16268700" y="135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70566</xdr:rowOff>
    </xdr:from>
    <xdr:ext cx="378565" cy="259045"/>
    <xdr:sp macro="" textlink="">
      <xdr:nvSpPr>
        <xdr:cNvPr id="647" name="災害復旧費該当値テキスト"/>
        <xdr:cNvSpPr txBox="1"/>
      </xdr:nvSpPr>
      <xdr:spPr>
        <a:xfrm>
          <a:off x="16370300" y="1344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164134</xdr:rowOff>
    </xdr:from>
    <xdr:to>
      <xdr:col>22</xdr:col>
      <xdr:colOff>415925</xdr:colOff>
      <xdr:row>79</xdr:row>
      <xdr:rowOff>94284</xdr:rowOff>
    </xdr:to>
    <xdr:sp macro="" textlink="">
      <xdr:nvSpPr>
        <xdr:cNvPr id="648" name="円/楕円 647"/>
        <xdr:cNvSpPr/>
      </xdr:nvSpPr>
      <xdr:spPr>
        <a:xfrm>
          <a:off x="15430500" y="13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85411</xdr:rowOff>
    </xdr:from>
    <xdr:ext cx="313932" cy="259045"/>
    <xdr:sp macro="" textlink="">
      <xdr:nvSpPr>
        <xdr:cNvPr id="649" name="テキスト ボックス 648"/>
        <xdr:cNvSpPr txBox="1"/>
      </xdr:nvSpPr>
      <xdr:spPr>
        <a:xfrm>
          <a:off x="15324333" y="13629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162358</xdr:rowOff>
    </xdr:from>
    <xdr:to>
      <xdr:col>21</xdr:col>
      <xdr:colOff>212725</xdr:colOff>
      <xdr:row>79</xdr:row>
      <xdr:rowOff>92508</xdr:rowOff>
    </xdr:to>
    <xdr:sp macro="" textlink="">
      <xdr:nvSpPr>
        <xdr:cNvPr id="650" name="円/楕円 649"/>
        <xdr:cNvSpPr/>
      </xdr:nvSpPr>
      <xdr:spPr>
        <a:xfrm>
          <a:off x="14541500" y="13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83635</xdr:rowOff>
    </xdr:from>
    <xdr:ext cx="378565" cy="259045"/>
    <xdr:sp macro="" textlink="">
      <xdr:nvSpPr>
        <xdr:cNvPr id="651" name="テキスト ボックス 650"/>
        <xdr:cNvSpPr txBox="1"/>
      </xdr:nvSpPr>
      <xdr:spPr>
        <a:xfrm>
          <a:off x="14403017" y="13628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139192</xdr:rowOff>
    </xdr:from>
    <xdr:to>
      <xdr:col>20</xdr:col>
      <xdr:colOff>9525</xdr:colOff>
      <xdr:row>79</xdr:row>
      <xdr:rowOff>69342</xdr:rowOff>
    </xdr:to>
    <xdr:sp macro="" textlink="">
      <xdr:nvSpPr>
        <xdr:cNvPr id="652" name="円/楕円 651"/>
        <xdr:cNvSpPr/>
      </xdr:nvSpPr>
      <xdr:spPr>
        <a:xfrm>
          <a:off x="13652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60469</xdr:rowOff>
    </xdr:from>
    <xdr:ext cx="469744" cy="259045"/>
    <xdr:sp macro="" textlink="">
      <xdr:nvSpPr>
        <xdr:cNvPr id="653" name="テキスト ボックス 652"/>
        <xdr:cNvSpPr txBox="1"/>
      </xdr:nvSpPr>
      <xdr:spPr>
        <a:xfrm>
          <a:off x="13468427"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149352</xdr:rowOff>
    </xdr:from>
    <xdr:to>
      <xdr:col>18</xdr:col>
      <xdr:colOff>492125</xdr:colOff>
      <xdr:row>79</xdr:row>
      <xdr:rowOff>79502</xdr:rowOff>
    </xdr:to>
    <xdr:sp macro="" textlink="">
      <xdr:nvSpPr>
        <xdr:cNvPr id="654" name="円/楕円 653"/>
        <xdr:cNvSpPr/>
      </xdr:nvSpPr>
      <xdr:spPr>
        <a:xfrm>
          <a:off x="127635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70629</xdr:rowOff>
    </xdr:from>
    <xdr:ext cx="469744" cy="259045"/>
    <xdr:sp macro="" textlink="">
      <xdr:nvSpPr>
        <xdr:cNvPr id="655" name="テキスト ボックス 654"/>
        <xdr:cNvSpPr txBox="1"/>
      </xdr:nvSpPr>
      <xdr:spPr>
        <a:xfrm>
          <a:off x="12579427" y="1361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33373</xdr:rowOff>
    </xdr:from>
    <xdr:to>
      <xdr:col>23</xdr:col>
      <xdr:colOff>517525</xdr:colOff>
      <xdr:row>96</xdr:row>
      <xdr:rowOff>68269</xdr:rowOff>
    </xdr:to>
    <xdr:cxnSp macro="">
      <xdr:nvCxnSpPr>
        <xdr:cNvPr id="680" name="直線コネクタ 679"/>
        <xdr:cNvCxnSpPr/>
      </xdr:nvCxnSpPr>
      <xdr:spPr>
        <a:xfrm flipV="1">
          <a:off x="15481300" y="16492573"/>
          <a:ext cx="838200" cy="3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68269</xdr:rowOff>
    </xdr:from>
    <xdr:to>
      <xdr:col>22</xdr:col>
      <xdr:colOff>365125</xdr:colOff>
      <xdr:row>96</xdr:row>
      <xdr:rowOff>138923</xdr:rowOff>
    </xdr:to>
    <xdr:cxnSp macro="">
      <xdr:nvCxnSpPr>
        <xdr:cNvPr id="683" name="直線コネクタ 682"/>
        <xdr:cNvCxnSpPr/>
      </xdr:nvCxnSpPr>
      <xdr:spPr>
        <a:xfrm flipV="1">
          <a:off x="14592300" y="16527469"/>
          <a:ext cx="889000" cy="7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4" name="フローチャート : 判断 683"/>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5" name="テキスト ボックス 684"/>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100403</xdr:rowOff>
    </xdr:from>
    <xdr:to>
      <xdr:col>21</xdr:col>
      <xdr:colOff>161925</xdr:colOff>
      <xdr:row>96</xdr:row>
      <xdr:rowOff>138923</xdr:rowOff>
    </xdr:to>
    <xdr:cxnSp macro="">
      <xdr:nvCxnSpPr>
        <xdr:cNvPr id="686" name="直線コネクタ 685"/>
        <xdr:cNvCxnSpPr/>
      </xdr:nvCxnSpPr>
      <xdr:spPr>
        <a:xfrm>
          <a:off x="13703300" y="16559603"/>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7" name="フローチャート : 判断 686"/>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8" name="テキスト ボックス 687"/>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84099</xdr:rowOff>
    </xdr:from>
    <xdr:to>
      <xdr:col>19</xdr:col>
      <xdr:colOff>644525</xdr:colOff>
      <xdr:row>96</xdr:row>
      <xdr:rowOff>100403</xdr:rowOff>
    </xdr:to>
    <xdr:cxnSp macro="">
      <xdr:nvCxnSpPr>
        <xdr:cNvPr id="689" name="直線コネクタ 688"/>
        <xdr:cNvCxnSpPr/>
      </xdr:nvCxnSpPr>
      <xdr:spPr>
        <a:xfrm>
          <a:off x="12814300" y="16543299"/>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90" name="フローチャート : 判断 689"/>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91" name="テキスト ボックス 690"/>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2" name="フローチャート : 判断 691"/>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142339</xdr:rowOff>
    </xdr:from>
    <xdr:ext cx="599010" cy="259045"/>
    <xdr:sp macro="" textlink="">
      <xdr:nvSpPr>
        <xdr:cNvPr id="693" name="テキスト ボックス 692"/>
        <xdr:cNvSpPr txBox="1"/>
      </xdr:nvSpPr>
      <xdr:spPr>
        <a:xfrm>
          <a:off x="12514794" y="1591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154023</xdr:rowOff>
    </xdr:from>
    <xdr:to>
      <xdr:col>23</xdr:col>
      <xdr:colOff>568325</xdr:colOff>
      <xdr:row>96</xdr:row>
      <xdr:rowOff>84173</xdr:rowOff>
    </xdr:to>
    <xdr:sp macro="" textlink="">
      <xdr:nvSpPr>
        <xdr:cNvPr id="699" name="円/楕円 698"/>
        <xdr:cNvSpPr/>
      </xdr:nvSpPr>
      <xdr:spPr>
        <a:xfrm>
          <a:off x="16268700" y="164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132450</xdr:rowOff>
    </xdr:from>
    <xdr:ext cx="534377" cy="259045"/>
    <xdr:sp macro="" textlink="">
      <xdr:nvSpPr>
        <xdr:cNvPr id="700" name="公債費該当値テキスト"/>
        <xdr:cNvSpPr txBox="1"/>
      </xdr:nvSpPr>
      <xdr:spPr>
        <a:xfrm>
          <a:off x="16370300" y="164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17469</xdr:rowOff>
    </xdr:from>
    <xdr:to>
      <xdr:col>22</xdr:col>
      <xdr:colOff>415925</xdr:colOff>
      <xdr:row>96</xdr:row>
      <xdr:rowOff>119069</xdr:rowOff>
    </xdr:to>
    <xdr:sp macro="" textlink="">
      <xdr:nvSpPr>
        <xdr:cNvPr id="701" name="円/楕円 700"/>
        <xdr:cNvSpPr/>
      </xdr:nvSpPr>
      <xdr:spPr>
        <a:xfrm>
          <a:off x="15430500" y="164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110196</xdr:rowOff>
    </xdr:from>
    <xdr:ext cx="534377" cy="259045"/>
    <xdr:sp macro="" textlink="">
      <xdr:nvSpPr>
        <xdr:cNvPr id="702" name="テキスト ボックス 701"/>
        <xdr:cNvSpPr txBox="1"/>
      </xdr:nvSpPr>
      <xdr:spPr>
        <a:xfrm>
          <a:off x="15214111" y="1656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88123</xdr:rowOff>
    </xdr:from>
    <xdr:to>
      <xdr:col>21</xdr:col>
      <xdr:colOff>212725</xdr:colOff>
      <xdr:row>97</xdr:row>
      <xdr:rowOff>18273</xdr:rowOff>
    </xdr:to>
    <xdr:sp macro="" textlink="">
      <xdr:nvSpPr>
        <xdr:cNvPr id="703" name="円/楕円 702"/>
        <xdr:cNvSpPr/>
      </xdr:nvSpPr>
      <xdr:spPr>
        <a:xfrm>
          <a:off x="14541500" y="165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9400</xdr:rowOff>
    </xdr:from>
    <xdr:ext cx="534377" cy="259045"/>
    <xdr:sp macro="" textlink="">
      <xdr:nvSpPr>
        <xdr:cNvPr id="704" name="テキスト ボックス 703"/>
        <xdr:cNvSpPr txBox="1"/>
      </xdr:nvSpPr>
      <xdr:spPr>
        <a:xfrm>
          <a:off x="14325111" y="1664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49603</xdr:rowOff>
    </xdr:from>
    <xdr:to>
      <xdr:col>20</xdr:col>
      <xdr:colOff>9525</xdr:colOff>
      <xdr:row>96</xdr:row>
      <xdr:rowOff>151203</xdr:rowOff>
    </xdr:to>
    <xdr:sp macro="" textlink="">
      <xdr:nvSpPr>
        <xdr:cNvPr id="705" name="円/楕円 704"/>
        <xdr:cNvSpPr/>
      </xdr:nvSpPr>
      <xdr:spPr>
        <a:xfrm>
          <a:off x="13652500" y="165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142330</xdr:rowOff>
    </xdr:from>
    <xdr:ext cx="534377" cy="259045"/>
    <xdr:sp macro="" textlink="">
      <xdr:nvSpPr>
        <xdr:cNvPr id="706" name="テキスト ボックス 705"/>
        <xdr:cNvSpPr txBox="1"/>
      </xdr:nvSpPr>
      <xdr:spPr>
        <a:xfrm>
          <a:off x="13436111" y="1660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33299</xdr:rowOff>
    </xdr:from>
    <xdr:to>
      <xdr:col>18</xdr:col>
      <xdr:colOff>492125</xdr:colOff>
      <xdr:row>96</xdr:row>
      <xdr:rowOff>134899</xdr:rowOff>
    </xdr:to>
    <xdr:sp macro="" textlink="">
      <xdr:nvSpPr>
        <xdr:cNvPr id="707" name="円/楕円 706"/>
        <xdr:cNvSpPr/>
      </xdr:nvSpPr>
      <xdr:spPr>
        <a:xfrm>
          <a:off x="12763500" y="164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126026</xdr:rowOff>
    </xdr:from>
    <xdr:ext cx="534377" cy="259045"/>
    <xdr:sp macro="" textlink="">
      <xdr:nvSpPr>
        <xdr:cNvPr id="708" name="テキスト ボックス 707"/>
        <xdr:cNvSpPr txBox="1"/>
      </xdr:nvSpPr>
      <xdr:spPr>
        <a:xfrm>
          <a:off x="12547111" y="165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159156</xdr:rowOff>
    </xdr:from>
    <xdr:to>
      <xdr:col>31</xdr:col>
      <xdr:colOff>85725</xdr:colOff>
      <xdr:row>39</xdr:row>
      <xdr:rowOff>89306</xdr:rowOff>
    </xdr:to>
    <xdr:sp macro="" textlink="">
      <xdr:nvSpPr>
        <xdr:cNvPr id="741" name="フローチャート : 判断 740"/>
        <xdr:cNvSpPr/>
      </xdr:nvSpPr>
      <xdr:spPr>
        <a:xfrm>
          <a:off x="21272500" y="66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105834</xdr:rowOff>
    </xdr:from>
    <xdr:ext cx="313932" cy="259045"/>
    <xdr:sp macro="" textlink="">
      <xdr:nvSpPr>
        <xdr:cNvPr id="742" name="テキスト ボックス 741"/>
        <xdr:cNvSpPr txBox="1"/>
      </xdr:nvSpPr>
      <xdr:spPr>
        <a:xfrm>
          <a:off x="21166333" y="644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153822</xdr:rowOff>
    </xdr:from>
    <xdr:to>
      <xdr:col>29</xdr:col>
      <xdr:colOff>568325</xdr:colOff>
      <xdr:row>39</xdr:row>
      <xdr:rowOff>83972</xdr:rowOff>
    </xdr:to>
    <xdr:sp macro="" textlink="">
      <xdr:nvSpPr>
        <xdr:cNvPr id="744" name="フローチャート : 判断 743"/>
        <xdr:cNvSpPr/>
      </xdr:nvSpPr>
      <xdr:spPr>
        <a:xfrm>
          <a:off x="20383500" y="66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100499</xdr:rowOff>
    </xdr:from>
    <xdr:ext cx="378565" cy="259045"/>
    <xdr:sp macro="" textlink="">
      <xdr:nvSpPr>
        <xdr:cNvPr id="745" name="テキスト ボックス 744"/>
        <xdr:cNvSpPr txBox="1"/>
      </xdr:nvSpPr>
      <xdr:spPr>
        <a:xfrm>
          <a:off x="20245017" y="64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152984</xdr:rowOff>
    </xdr:from>
    <xdr:to>
      <xdr:col>28</xdr:col>
      <xdr:colOff>365125</xdr:colOff>
      <xdr:row>39</xdr:row>
      <xdr:rowOff>83134</xdr:rowOff>
    </xdr:to>
    <xdr:sp macro="" textlink="">
      <xdr:nvSpPr>
        <xdr:cNvPr id="747" name="フローチャート : 判断 746"/>
        <xdr:cNvSpPr/>
      </xdr:nvSpPr>
      <xdr:spPr>
        <a:xfrm>
          <a:off x="19494500" y="666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99661</xdr:rowOff>
    </xdr:from>
    <xdr:ext cx="378565" cy="259045"/>
    <xdr:sp macro="" textlink="">
      <xdr:nvSpPr>
        <xdr:cNvPr id="748" name="テキスト ボックス 747"/>
        <xdr:cNvSpPr txBox="1"/>
      </xdr:nvSpPr>
      <xdr:spPr>
        <a:xfrm>
          <a:off x="19356017" y="644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153060</xdr:rowOff>
    </xdr:from>
    <xdr:to>
      <xdr:col>27</xdr:col>
      <xdr:colOff>161925</xdr:colOff>
      <xdr:row>39</xdr:row>
      <xdr:rowOff>83210</xdr:rowOff>
    </xdr:to>
    <xdr:sp macro="" textlink="">
      <xdr:nvSpPr>
        <xdr:cNvPr id="749" name="フローチャート : 判断 748"/>
        <xdr:cNvSpPr/>
      </xdr:nvSpPr>
      <xdr:spPr>
        <a:xfrm>
          <a:off x="18605500" y="66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99737</xdr:rowOff>
    </xdr:from>
    <xdr:ext cx="378565" cy="259045"/>
    <xdr:sp macro="" textlink="">
      <xdr:nvSpPr>
        <xdr:cNvPr id="750" name="テキスト ボックス 749"/>
        <xdr:cNvSpPr txBox="1"/>
      </xdr:nvSpPr>
      <xdr:spPr>
        <a:xfrm>
          <a:off x="18467017" y="64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全体的に平均値未満で決算が推移している。総務費については、平成</a:t>
          </a:r>
          <a:r>
            <a:rPr kumimoji="1" lang="en-US" altLang="ja-JP" sz="1300">
              <a:latin typeface="ＭＳ Ｐゴシック"/>
            </a:rPr>
            <a:t>27</a:t>
          </a:r>
          <a:r>
            <a:rPr kumimoji="1" lang="ja-JP" altLang="en-US" sz="1300">
              <a:latin typeface="ＭＳ Ｐゴシック"/>
            </a:rPr>
            <a:t>年度は新たな公共施設整備基金を設置し、</a:t>
          </a:r>
          <a:r>
            <a:rPr kumimoji="1" lang="en-US" altLang="ja-JP" sz="1300">
              <a:latin typeface="ＭＳ Ｐゴシック"/>
            </a:rPr>
            <a:t>10</a:t>
          </a:r>
          <a:r>
            <a:rPr kumimoji="1" lang="ja-JP" altLang="en-US" sz="1300">
              <a:latin typeface="ＭＳ Ｐゴシック"/>
            </a:rPr>
            <a:t>億円の基金の積替えを行ったため特異的に増加しているが、前頁に記載したとおり、平成</a:t>
          </a:r>
          <a:r>
            <a:rPr kumimoji="1" lang="en-US" altLang="ja-JP" sz="1300">
              <a:latin typeface="ＭＳ Ｐゴシック"/>
            </a:rPr>
            <a:t>28</a:t>
          </a:r>
          <a:r>
            <a:rPr kumimoji="1" lang="ja-JP" altLang="en-US" sz="1300">
              <a:latin typeface="ＭＳ Ｐゴシック"/>
            </a:rPr>
            <a:t>年度から地方創生事業が始まり、予算編成上、総務費に一括して計上しているため、平成</a:t>
          </a:r>
          <a:r>
            <a:rPr kumimoji="1" lang="en-US" altLang="ja-JP" sz="1300">
              <a:latin typeface="ＭＳ Ｐゴシック"/>
            </a:rPr>
            <a:t>26</a:t>
          </a:r>
          <a:r>
            <a:rPr kumimoji="1" lang="ja-JP" altLang="en-US" sz="1300">
              <a:latin typeface="ＭＳ Ｐゴシック"/>
            </a:rPr>
            <a:t>年度と比較すると決算額が大きく伸びている。一方で、商工費や消防費については類似団体平均を大きく下回っていることから、予算の適正な配分を行い、行政サービスが充実するように財政面でも配慮が必要と思われる。公債費については微増傾向にあるものの、平均を下回る良好な数値を維持しているため、今後も適正な起債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財政調整基金については、毎年度繰越金を基に積み増しを行い、また取崩しを行っていなかったため、県下でも標準財政規模比は最も高かった。Ｈ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年度に特定目的金への積み替え実施したため減少している。また標準財政規模に対して過大な実質収支が近年発生していたため、その是正にも取り組んだ。平成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年度においては執行残が多く発生し、増加に転じてたため、次年度以降は収支を抑えるように努める。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年間において、すべての会計において赤字は発生していない。しかし、土地関係の特別会計を除いては、一般会計からの繰出、補助がなければ単年度収支を維持していくのは困難な状態である。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年に公共下水道事業が完了し、地方債の償還が平成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年度からピークを迎える。加入負担金や使用料の徴収は適切に行い、健全な経営を行う必要がある。一般会計からの繰出金の増加が今後も予想される。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町の人口構造が高齢化を迎えるにあたり、介護保険事業の運営は、町の重要課題となっている。要介護認定者の増加は介護給付費の上昇につながり、法定の負担割合による市町村負担の増加は避けることができない状態となっている。介護予防の草の根の行政支援が、結果的に介護保険の抑制と元気なまちづくりに資するものであることを認識し、予算配分においても重点事業として配慮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Y1" zoomScale="85" zoomScaleNormal="85" workbookViewId="0">
      <selection activeCell="AY23" sqref="AY23:BM23"/>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5167842</v>
      </c>
      <c r="BO4" s="411"/>
      <c r="BP4" s="411"/>
      <c r="BQ4" s="411"/>
      <c r="BR4" s="411"/>
      <c r="BS4" s="411"/>
      <c r="BT4" s="411"/>
      <c r="BU4" s="412"/>
      <c r="BV4" s="410">
        <v>5270381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27.2</v>
      </c>
      <c r="CU4" s="588"/>
      <c r="CV4" s="588"/>
      <c r="CW4" s="588"/>
      <c r="CX4" s="588"/>
      <c r="CY4" s="588"/>
      <c r="CZ4" s="588"/>
      <c r="DA4" s="589"/>
      <c r="DB4" s="587">
        <v>15.7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4466496</v>
      </c>
      <c r="BO5" s="416"/>
      <c r="BP5" s="416"/>
      <c r="BQ5" s="416"/>
      <c r="BR5" s="416"/>
      <c r="BS5" s="416"/>
      <c r="BT5" s="416"/>
      <c r="BU5" s="417"/>
      <c r="BV5" s="415">
        <v>4854683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70.599999999999994</v>
      </c>
      <c r="CU5" s="386"/>
      <c r="CV5" s="386"/>
      <c r="CW5" s="386"/>
      <c r="CX5" s="386"/>
      <c r="CY5" s="386"/>
      <c r="CZ5" s="386"/>
      <c r="DA5" s="387"/>
      <c r="DB5" s="385">
        <v>69.099999999999994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701346</v>
      </c>
      <c r="BO6" s="416"/>
      <c r="BP6" s="416"/>
      <c r="BQ6" s="416"/>
      <c r="BR6" s="416"/>
      <c r="BS6" s="416"/>
      <c r="BT6" s="416"/>
      <c r="BU6" s="417"/>
      <c r="BV6" s="415">
        <v>415698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73.7</v>
      </c>
      <c r="CU6" s="562"/>
      <c r="CV6" s="562"/>
      <c r="CW6" s="562"/>
      <c r="CX6" s="562"/>
      <c r="CY6" s="562"/>
      <c r="CZ6" s="562"/>
      <c r="DA6" s="563"/>
      <c r="DB6" s="561">
        <v>72.900000000000006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20608</v>
      </c>
      <c r="BO7" s="416"/>
      <c r="BP7" s="416"/>
      <c r="BQ7" s="416"/>
      <c r="BR7" s="416"/>
      <c r="BS7" s="416"/>
      <c r="BT7" s="416"/>
      <c r="BU7" s="417"/>
      <c r="BV7" s="415">
        <v>30840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2505426</v>
      </c>
      <c r="CU7" s="416"/>
      <c r="CV7" s="416"/>
      <c r="CW7" s="416"/>
      <c r="CX7" s="416"/>
      <c r="CY7" s="416"/>
      <c r="CZ7" s="416"/>
      <c r="DA7" s="417"/>
      <c r="DB7" s="415">
        <v>2450433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680738</v>
      </c>
      <c r="BO8" s="416"/>
      <c r="BP8" s="416"/>
      <c r="BQ8" s="416"/>
      <c r="BR8" s="416"/>
      <c r="BS8" s="416"/>
      <c r="BT8" s="416"/>
      <c r="BU8" s="417"/>
      <c r="BV8" s="415">
        <v>384858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0.28999999999999998</v>
      </c>
      <c r="CU8" s="525"/>
      <c r="CV8" s="525"/>
      <c r="CW8" s="525"/>
      <c r="CX8" s="525"/>
      <c r="CY8" s="525"/>
      <c r="CZ8" s="525"/>
      <c r="DA8" s="526"/>
      <c r="DB8" s="524">
        <v>0.28000000000000003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5906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295880</v>
      </c>
      <c r="BO9" s="416"/>
      <c r="BP9" s="416"/>
      <c r="BQ9" s="416"/>
      <c r="BR9" s="416"/>
      <c r="BS9" s="416"/>
      <c r="BT9" s="416"/>
      <c r="BU9" s="417"/>
      <c r="BV9" s="415">
        <v>-284641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8.6</v>
      </c>
      <c r="CU9" s="386"/>
      <c r="CV9" s="386"/>
      <c r="CW9" s="386"/>
      <c r="CX9" s="386"/>
      <c r="CY9" s="386"/>
      <c r="CZ9" s="386"/>
      <c r="DA9" s="387"/>
      <c r="DB9" s="385">
        <v>7.4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6085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1056</v>
      </c>
      <c r="BO10" s="416"/>
      <c r="BP10" s="416"/>
      <c r="BQ10" s="416"/>
      <c r="BR10" s="416"/>
      <c r="BS10" s="416"/>
      <c r="BT10" s="416"/>
      <c r="BU10" s="417"/>
      <c r="BV10" s="415">
        <v>1082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88894</v>
      </c>
      <c r="BO11" s="416"/>
      <c r="BP11" s="416"/>
      <c r="BQ11" s="416"/>
      <c r="BR11" s="416"/>
      <c r="BS11" s="416"/>
      <c r="BT11" s="416"/>
      <c r="BU11" s="417"/>
      <c r="BV11" s="415">
        <v>61761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6163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300000</v>
      </c>
      <c r="BO12" s="416"/>
      <c r="BP12" s="416"/>
      <c r="BQ12" s="416"/>
      <c r="BR12" s="416"/>
      <c r="BS12" s="416"/>
      <c r="BT12" s="416"/>
      <c r="BU12" s="417"/>
      <c r="BV12" s="415">
        <v>700000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6147</v>
      </c>
      <c r="S13" s="517"/>
      <c r="T13" s="517"/>
      <c r="U13" s="517"/>
      <c r="V13" s="518"/>
      <c r="W13" s="504" t="s">
        <v>124</v>
      </c>
      <c r="X13" s="428"/>
      <c r="Y13" s="428"/>
      <c r="Z13" s="428"/>
      <c r="AA13" s="428"/>
      <c r="AB13" s="429"/>
      <c r="AC13" s="391">
        <v>557</v>
      </c>
      <c r="AD13" s="392"/>
      <c r="AE13" s="392"/>
      <c r="AF13" s="392"/>
      <c r="AG13" s="393"/>
      <c r="AH13" s="391">
        <v>545</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85830</v>
      </c>
      <c r="BO13" s="416"/>
      <c r="BP13" s="416"/>
      <c r="BQ13" s="416"/>
      <c r="BR13" s="416"/>
      <c r="BS13" s="416"/>
      <c r="BT13" s="416"/>
      <c r="BU13" s="417"/>
      <c r="BV13" s="415">
        <v>-921798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4.0999999999999996</v>
      </c>
      <c r="CU13" s="386"/>
      <c r="CV13" s="386"/>
      <c r="CW13" s="386"/>
      <c r="CX13" s="386"/>
      <c r="CY13" s="386"/>
      <c r="CZ13" s="386"/>
      <c r="DA13" s="387"/>
      <c r="DB13" s="385">
        <v>4.4000000000000004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6224</v>
      </c>
      <c r="S14" s="517"/>
      <c r="T14" s="517"/>
      <c r="U14" s="517"/>
      <c r="V14" s="518"/>
      <c r="W14" s="519"/>
      <c r="X14" s="431"/>
      <c r="Y14" s="431"/>
      <c r="Z14" s="431"/>
      <c r="AA14" s="431"/>
      <c r="AB14" s="432"/>
      <c r="AC14" s="509">
        <v>17.600000000000001</v>
      </c>
      <c r="AD14" s="510"/>
      <c r="AE14" s="510"/>
      <c r="AF14" s="510"/>
      <c r="AG14" s="511"/>
      <c r="AH14" s="509">
        <v>18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6208</v>
      </c>
      <c r="S15" s="517"/>
      <c r="T15" s="517"/>
      <c r="U15" s="517"/>
      <c r="V15" s="518"/>
      <c r="W15" s="504" t="s">
        <v>130</v>
      </c>
      <c r="X15" s="428"/>
      <c r="Y15" s="428"/>
      <c r="Z15" s="428"/>
      <c r="AA15" s="428"/>
      <c r="AB15" s="429"/>
      <c r="AC15" s="391">
        <v>674</v>
      </c>
      <c r="AD15" s="392"/>
      <c r="AE15" s="392"/>
      <c r="AF15" s="392"/>
      <c r="AG15" s="393"/>
      <c r="AH15" s="391">
        <v>727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633072</v>
      </c>
      <c r="BO15" s="411"/>
      <c r="BP15" s="411"/>
      <c r="BQ15" s="411"/>
      <c r="BR15" s="411"/>
      <c r="BS15" s="411"/>
      <c r="BT15" s="411"/>
      <c r="BU15" s="412"/>
      <c r="BV15" s="410">
        <v>623012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21.3</v>
      </c>
      <c r="AD16" s="510"/>
      <c r="AE16" s="510"/>
      <c r="AF16" s="510"/>
      <c r="AG16" s="511"/>
      <c r="AH16" s="509">
        <v>24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2209332</v>
      </c>
      <c r="BO16" s="416"/>
      <c r="BP16" s="416"/>
      <c r="BQ16" s="416"/>
      <c r="BR16" s="416"/>
      <c r="BS16" s="416"/>
      <c r="BT16" s="416"/>
      <c r="BU16" s="417"/>
      <c r="BV16" s="415">
        <v>2168341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1934</v>
      </c>
      <c r="AD17" s="392"/>
      <c r="AE17" s="392"/>
      <c r="AF17" s="392"/>
      <c r="AG17" s="393"/>
      <c r="AH17" s="391">
        <v>1759</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785382</v>
      </c>
      <c r="BO17" s="416"/>
      <c r="BP17" s="416"/>
      <c r="BQ17" s="416"/>
      <c r="BR17" s="416"/>
      <c r="BS17" s="416"/>
      <c r="BT17" s="416"/>
      <c r="BU17" s="417"/>
      <c r="BV17" s="415">
        <v>770850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69.52</v>
      </c>
      <c r="M18" s="480"/>
      <c r="N18" s="480"/>
      <c r="O18" s="480"/>
      <c r="P18" s="480"/>
      <c r="Q18" s="480"/>
      <c r="R18" s="481"/>
      <c r="S18" s="481"/>
      <c r="T18" s="481"/>
      <c r="U18" s="481"/>
      <c r="V18" s="482"/>
      <c r="W18" s="496"/>
      <c r="X18" s="497"/>
      <c r="Y18" s="497"/>
      <c r="Z18" s="497"/>
      <c r="AA18" s="497"/>
      <c r="AB18" s="505"/>
      <c r="AC18" s="379">
        <v>61.1</v>
      </c>
      <c r="AD18" s="380"/>
      <c r="AE18" s="380"/>
      <c r="AF18" s="380"/>
      <c r="AG18" s="483"/>
      <c r="AH18" s="379">
        <v>58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1831515</v>
      </c>
      <c r="BO18" s="416"/>
      <c r="BP18" s="416"/>
      <c r="BQ18" s="416"/>
      <c r="BR18" s="416"/>
      <c r="BS18" s="416"/>
      <c r="BT18" s="416"/>
      <c r="BU18" s="417"/>
      <c r="BV18" s="415">
        <v>1746482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85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4027035</v>
      </c>
      <c r="BO19" s="416"/>
      <c r="BP19" s="416"/>
      <c r="BQ19" s="416"/>
      <c r="BR19" s="416"/>
      <c r="BS19" s="416"/>
      <c r="BT19" s="416"/>
      <c r="BU19" s="417"/>
      <c r="BV19" s="415">
        <v>4252117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1978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3446546</v>
      </c>
      <c r="BO23" s="416"/>
      <c r="BP23" s="416"/>
      <c r="BQ23" s="416"/>
      <c r="BR23" s="416"/>
      <c r="BS23" s="416"/>
      <c r="BT23" s="416"/>
      <c r="BU23" s="417"/>
      <c r="BV23" s="415">
        <v>3515688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7000</v>
      </c>
      <c r="R24" s="392"/>
      <c r="S24" s="392"/>
      <c r="T24" s="392"/>
      <c r="U24" s="392"/>
      <c r="V24" s="393"/>
      <c r="W24" s="457"/>
      <c r="X24" s="448"/>
      <c r="Y24" s="449"/>
      <c r="Z24" s="388" t="s">
        <v>153</v>
      </c>
      <c r="AA24" s="389"/>
      <c r="AB24" s="389"/>
      <c r="AC24" s="389"/>
      <c r="AD24" s="389"/>
      <c r="AE24" s="389"/>
      <c r="AF24" s="389"/>
      <c r="AG24" s="390"/>
      <c r="AH24" s="391">
        <v>74</v>
      </c>
      <c r="AI24" s="392"/>
      <c r="AJ24" s="392"/>
      <c r="AK24" s="392"/>
      <c r="AL24" s="393"/>
      <c r="AM24" s="391">
        <v>211196</v>
      </c>
      <c r="AN24" s="392"/>
      <c r="AO24" s="392"/>
      <c r="AP24" s="392"/>
      <c r="AQ24" s="392"/>
      <c r="AR24" s="393"/>
      <c r="AS24" s="391">
        <v>2854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3229081</v>
      </c>
      <c r="BO24" s="416"/>
      <c r="BP24" s="416"/>
      <c r="BQ24" s="416"/>
      <c r="BR24" s="416"/>
      <c r="BS24" s="416"/>
      <c r="BT24" s="416"/>
      <c r="BU24" s="417"/>
      <c r="BV24" s="415">
        <v>3252009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5700</v>
      </c>
      <c r="R25" s="392"/>
      <c r="S25" s="392"/>
      <c r="T25" s="392"/>
      <c r="U25" s="392"/>
      <c r="V25" s="393"/>
      <c r="W25" s="457"/>
      <c r="X25" s="448"/>
      <c r="Y25" s="449"/>
      <c r="Z25" s="388" t="s">
        <v>156</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86555</v>
      </c>
      <c r="BO25" s="411"/>
      <c r="BP25" s="411"/>
      <c r="BQ25" s="411"/>
      <c r="BR25" s="411"/>
      <c r="BS25" s="411"/>
      <c r="BT25" s="411"/>
      <c r="BU25" s="412"/>
      <c r="BV25" s="410">
        <v>143771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5230</v>
      </c>
      <c r="R26" s="392"/>
      <c r="S26" s="392"/>
      <c r="T26" s="392"/>
      <c r="U26" s="392"/>
      <c r="V26" s="393"/>
      <c r="W26" s="457"/>
      <c r="X26" s="448"/>
      <c r="Y26" s="449"/>
      <c r="Z26" s="388" t="s">
        <v>159</v>
      </c>
      <c r="AA26" s="470"/>
      <c r="AB26" s="470"/>
      <c r="AC26" s="470"/>
      <c r="AD26" s="470"/>
      <c r="AE26" s="470"/>
      <c r="AF26" s="470"/>
      <c r="AG26" s="471"/>
      <c r="AH26" s="391">
        <v>2</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2660</v>
      </c>
      <c r="R27" s="392"/>
      <c r="S27" s="392"/>
      <c r="T27" s="392"/>
      <c r="U27" s="392"/>
      <c r="V27" s="393"/>
      <c r="W27" s="457"/>
      <c r="X27" s="448"/>
      <c r="Y27" s="449"/>
      <c r="Z27" s="388" t="s">
        <v>163</v>
      </c>
      <c r="AA27" s="389"/>
      <c r="AB27" s="389"/>
      <c r="AC27" s="389"/>
      <c r="AD27" s="389"/>
      <c r="AE27" s="389"/>
      <c r="AF27" s="389"/>
      <c r="AG27" s="390"/>
      <c r="AH27" s="391">
        <v>6</v>
      </c>
      <c r="AI27" s="392"/>
      <c r="AJ27" s="392"/>
      <c r="AK27" s="392"/>
      <c r="AL27" s="393"/>
      <c r="AM27" s="391">
        <v>11634</v>
      </c>
      <c r="AN27" s="392"/>
      <c r="AO27" s="392"/>
      <c r="AP27" s="392"/>
      <c r="AQ27" s="392"/>
      <c r="AR27" s="393"/>
      <c r="AS27" s="391">
        <v>1939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332175</v>
      </c>
      <c r="BO27" s="419"/>
      <c r="BP27" s="419"/>
      <c r="BQ27" s="419"/>
      <c r="BR27" s="419"/>
      <c r="BS27" s="419"/>
      <c r="BT27" s="419"/>
      <c r="BU27" s="420"/>
      <c r="BV27" s="418">
        <v>217662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2210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1542084</v>
      </c>
      <c r="BO28" s="411"/>
      <c r="BP28" s="411"/>
      <c r="BQ28" s="411"/>
      <c r="BR28" s="411"/>
      <c r="BS28" s="411"/>
      <c r="BT28" s="411"/>
      <c r="BU28" s="412"/>
      <c r="BV28" s="410">
        <v>1841028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8</v>
      </c>
      <c r="M29" s="392"/>
      <c r="N29" s="392"/>
      <c r="O29" s="392"/>
      <c r="P29" s="393"/>
      <c r="Q29" s="391">
        <v>2050</v>
      </c>
      <c r="R29" s="392"/>
      <c r="S29" s="392"/>
      <c r="T29" s="392"/>
      <c r="U29" s="392"/>
      <c r="V29" s="393"/>
      <c r="W29" s="458"/>
      <c r="X29" s="459"/>
      <c r="Y29" s="460"/>
      <c r="Z29" s="388" t="s">
        <v>170</v>
      </c>
      <c r="AA29" s="389"/>
      <c r="AB29" s="389"/>
      <c r="AC29" s="389"/>
      <c r="AD29" s="389"/>
      <c r="AE29" s="389"/>
      <c r="AF29" s="389"/>
      <c r="AG29" s="390"/>
      <c r="AH29" s="391">
        <v>80</v>
      </c>
      <c r="AI29" s="392"/>
      <c r="AJ29" s="392"/>
      <c r="AK29" s="392"/>
      <c r="AL29" s="393"/>
      <c r="AM29" s="391">
        <v>222830</v>
      </c>
      <c r="AN29" s="392"/>
      <c r="AO29" s="392"/>
      <c r="AP29" s="392"/>
      <c r="AQ29" s="392"/>
      <c r="AR29" s="393"/>
      <c r="AS29" s="391">
        <v>2785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301863</v>
      </c>
      <c r="BO29" s="416"/>
      <c r="BP29" s="416"/>
      <c r="BQ29" s="416"/>
      <c r="BR29" s="416"/>
      <c r="BS29" s="416"/>
      <c r="BT29" s="416"/>
      <c r="BU29" s="417"/>
      <c r="BV29" s="415">
        <v>270599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94.5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2191284</v>
      </c>
      <c r="BO30" s="419"/>
      <c r="BP30" s="419"/>
      <c r="BQ30" s="419"/>
      <c r="BR30" s="419"/>
      <c r="BS30" s="419"/>
      <c r="BT30" s="419"/>
      <c r="BU30" s="420"/>
      <c r="BV30" s="418">
        <v>1734951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奈義町国民健康保険特別会計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奈義町上水道事業会計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奈義町下水道特別会計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勝英農業共済事務組合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津山圏域東部衛生施設組合清算特別会計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奈義町介護保険特別会計（保険事業勘定）</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奈義町工業用水道事業会計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奈義町分譲地造成特別会計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勝英衛生施設組合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奈義町介護保険特別会計（サービス事業勘定）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IF('各会計、関係団体の財政状況及び健全化判断比率'!B36="","",'各会計、関係団体の財政状況及び健全化判断比率'!B36)</f>
        <v>奈義町土地取得特別会計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津山広域事務組合　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奈義町後期高齢者医療特別会計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津山広域事務組合　ふるさと振興事業特別会計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勝田郡老人福祉施設組合　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勝田郡老人福祉施設組合　訪問介護事業所会計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津山圏域資源循環施設組合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津山圏域消防組合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岡山県広域水道企業団</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岡山県後期高齢者医療広域連合一般会計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528</v>
      </c>
      <c r="D34" s="1184"/>
      <c r="E34" s="1185"/>
      <c r="F34" s="32">
        <v>27.54</v>
      </c>
      <c r="G34" s="33">
        <v>32.200000000000003</v>
      </c>
      <c r="H34" s="33">
        <v>28.28</v>
      </c>
      <c r="I34" s="33">
        <v>15.7</v>
      </c>
      <c r="J34" s="34">
        <v>16.3</v>
      </c>
      <c r="K34" s="22"/>
      <c r="L34" s="22"/>
      <c r="M34" s="22"/>
      <c r="N34" s="22"/>
      <c r="O34" s="22"/>
      <c r="P34" s="22"/>
    </row>
    <row r="35" spans="1:16" ht="39" customHeight="1">
      <c r="A35" s="22"/>
      <c r="B35" s="35"/>
      <c r="C35" s="1178" t="s">
        <v>529</v>
      </c>
      <c r="D35" s="1179"/>
      <c r="E35" s="1180"/>
      <c r="F35" s="36">
        <v>8.68</v>
      </c>
      <c r="G35" s="37">
        <v>8.9600000000000009</v>
      </c>
      <c r="H35" s="37">
        <v>10.77</v>
      </c>
      <c r="I35" s="37">
        <v>11.93</v>
      </c>
      <c r="J35" s="38">
        <v>12.7</v>
      </c>
      <c r="K35" s="22"/>
      <c r="L35" s="22"/>
      <c r="M35" s="22"/>
      <c r="N35" s="22"/>
      <c r="O35" s="22"/>
      <c r="P35" s="22"/>
    </row>
    <row r="36" spans="1:16" ht="39" customHeight="1">
      <c r="A36" s="22"/>
      <c r="B36" s="35"/>
      <c r="C36" s="1178" t="s">
        <v>530</v>
      </c>
      <c r="D36" s="1179"/>
      <c r="E36" s="1180"/>
      <c r="F36" s="36" t="s">
        <v>482</v>
      </c>
      <c r="G36" s="37" t="s">
        <v>482</v>
      </c>
      <c r="H36" s="37" t="s">
        <v>482</v>
      </c>
      <c r="I36" s="37" t="s">
        <v>482</v>
      </c>
      <c r="J36" s="38">
        <v>10.86</v>
      </c>
      <c r="K36" s="22"/>
      <c r="L36" s="22"/>
      <c r="M36" s="22"/>
      <c r="N36" s="22"/>
      <c r="O36" s="22"/>
      <c r="P36" s="22"/>
    </row>
    <row r="37" spans="1:16" ht="39" customHeight="1">
      <c r="A37" s="22"/>
      <c r="B37" s="35"/>
      <c r="C37" s="1178" t="s">
        <v>531</v>
      </c>
      <c r="D37" s="1179"/>
      <c r="E37" s="1180"/>
      <c r="F37" s="36">
        <v>1.73</v>
      </c>
      <c r="G37" s="37">
        <v>0.88</v>
      </c>
      <c r="H37" s="37">
        <v>1.79</v>
      </c>
      <c r="I37" s="37">
        <v>2.36</v>
      </c>
      <c r="J37" s="38">
        <v>3.25</v>
      </c>
      <c r="K37" s="22"/>
      <c r="L37" s="22"/>
      <c r="M37" s="22"/>
      <c r="N37" s="22"/>
      <c r="O37" s="22"/>
      <c r="P37" s="22"/>
    </row>
    <row r="38" spans="1:16" ht="39" customHeight="1">
      <c r="A38" s="22"/>
      <c r="B38" s="35"/>
      <c r="C38" s="1178" t="s">
        <v>532</v>
      </c>
      <c r="D38" s="1179"/>
      <c r="E38" s="1180"/>
      <c r="F38" s="36">
        <v>7.77</v>
      </c>
      <c r="G38" s="37">
        <v>3.25</v>
      </c>
      <c r="H38" s="37">
        <v>3.54</v>
      </c>
      <c r="I38" s="37">
        <v>3.35</v>
      </c>
      <c r="J38" s="38">
        <v>3.15</v>
      </c>
      <c r="K38" s="22"/>
      <c r="L38" s="22"/>
      <c r="M38" s="22"/>
      <c r="N38" s="22"/>
      <c r="O38" s="22"/>
      <c r="P38" s="22"/>
    </row>
    <row r="39" spans="1:16" ht="39" customHeight="1">
      <c r="A39" s="22"/>
      <c r="B39" s="35"/>
      <c r="C39" s="1178" t="s">
        <v>533</v>
      </c>
      <c r="D39" s="1179"/>
      <c r="E39" s="1180"/>
      <c r="F39" s="36">
        <v>0.78</v>
      </c>
      <c r="G39" s="37">
        <v>0.81</v>
      </c>
      <c r="H39" s="37">
        <v>0.54</v>
      </c>
      <c r="I39" s="37">
        <v>0.39</v>
      </c>
      <c r="J39" s="38">
        <v>2.04</v>
      </c>
      <c r="K39" s="22"/>
      <c r="L39" s="22"/>
      <c r="M39" s="22"/>
      <c r="N39" s="22"/>
      <c r="O39" s="22"/>
      <c r="P39" s="22"/>
    </row>
    <row r="40" spans="1:16" ht="39" customHeight="1">
      <c r="A40" s="22"/>
      <c r="B40" s="35"/>
      <c r="C40" s="1178" t="s">
        <v>534</v>
      </c>
      <c r="D40" s="1179"/>
      <c r="E40" s="1180"/>
      <c r="F40" s="36">
        <v>1.25</v>
      </c>
      <c r="G40" s="37">
        <v>1.43</v>
      </c>
      <c r="H40" s="37">
        <v>1.67</v>
      </c>
      <c r="I40" s="37">
        <v>1.85</v>
      </c>
      <c r="J40" s="38">
        <v>1.97</v>
      </c>
      <c r="K40" s="22"/>
      <c r="L40" s="22"/>
      <c r="M40" s="22"/>
      <c r="N40" s="22"/>
      <c r="O40" s="22"/>
      <c r="P40" s="22"/>
    </row>
    <row r="41" spans="1:16" ht="39" customHeight="1">
      <c r="A41" s="22"/>
      <c r="B41" s="35"/>
      <c r="C41" s="1178" t="s">
        <v>535</v>
      </c>
      <c r="D41" s="1179"/>
      <c r="E41" s="1180"/>
      <c r="F41" s="36">
        <v>2.23</v>
      </c>
      <c r="G41" s="37">
        <v>3.53</v>
      </c>
      <c r="H41" s="37">
        <v>2.87</v>
      </c>
      <c r="I41" s="37">
        <v>1.32</v>
      </c>
      <c r="J41" s="38">
        <v>0.98</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v>2.99</v>
      </c>
      <c r="G43" s="42">
        <v>9.35</v>
      </c>
      <c r="H43" s="42">
        <v>5.76</v>
      </c>
      <c r="I43" s="42">
        <v>5.09</v>
      </c>
      <c r="J43" s="43">
        <v>0.32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309</v>
      </c>
      <c r="L45" s="60">
        <v>291</v>
      </c>
      <c r="M45" s="60">
        <v>251</v>
      </c>
      <c r="N45" s="60">
        <v>253</v>
      </c>
      <c r="O45" s="61">
        <v>257</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93</v>
      </c>
      <c r="L48" s="64">
        <v>100</v>
      </c>
      <c r="M48" s="64">
        <v>106</v>
      </c>
      <c r="N48" s="64">
        <v>123</v>
      </c>
      <c r="O48" s="65">
        <v>165</v>
      </c>
      <c r="P48" s="48"/>
      <c r="Q48" s="48"/>
      <c r="R48" s="48"/>
      <c r="S48" s="48"/>
      <c r="T48" s="48"/>
      <c r="U48" s="48"/>
    </row>
    <row r="49" spans="1:21" ht="30.75" customHeight="1">
      <c r="A49" s="48"/>
      <c r="B49" s="1196"/>
      <c r="C49" s="1197"/>
      <c r="D49" s="62"/>
      <c r="E49" s="1188" t="s">
        <v>16</v>
      </c>
      <c r="F49" s="1188"/>
      <c r="G49" s="1188"/>
      <c r="H49" s="1188"/>
      <c r="I49" s="1188"/>
      <c r="J49" s="1189"/>
      <c r="K49" s="63">
        <v>52</v>
      </c>
      <c r="L49" s="64">
        <v>16</v>
      </c>
      <c r="M49" s="64">
        <v>15</v>
      </c>
      <c r="N49" s="64">
        <v>20</v>
      </c>
      <c r="O49" s="65">
        <v>23</v>
      </c>
      <c r="P49" s="48"/>
      <c r="Q49" s="48"/>
      <c r="R49" s="48"/>
      <c r="S49" s="48"/>
      <c r="T49" s="48"/>
      <c r="U49" s="48"/>
    </row>
    <row r="50" spans="1:21" ht="30.75" customHeight="1">
      <c r="A50" s="48"/>
      <c r="B50" s="1196"/>
      <c r="C50" s="1197"/>
      <c r="D50" s="62"/>
      <c r="E50" s="1188" t="s">
        <v>17</v>
      </c>
      <c r="F50" s="1188"/>
      <c r="G50" s="1188"/>
      <c r="H50" s="1188"/>
      <c r="I50" s="1188"/>
      <c r="J50" s="1189"/>
      <c r="K50" s="63">
        <v>11</v>
      </c>
      <c r="L50" s="64">
        <v>10</v>
      </c>
      <c r="M50" s="64">
        <v>1</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273</v>
      </c>
      <c r="L52" s="64">
        <v>285</v>
      </c>
      <c r="M52" s="64">
        <v>305</v>
      </c>
      <c r="N52" s="64">
        <v>314</v>
      </c>
      <c r="O52" s="65">
        <v>332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192</v>
      </c>
      <c r="L53" s="69">
        <v>132</v>
      </c>
      <c r="M53" s="69">
        <v>68</v>
      </c>
      <c r="N53" s="69">
        <v>83</v>
      </c>
      <c r="O53" s="70">
        <v>114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2899</v>
      </c>
      <c r="J41" s="83">
        <v>3077</v>
      </c>
      <c r="K41" s="83">
        <v>3535</v>
      </c>
      <c r="L41" s="83">
        <v>3516</v>
      </c>
      <c r="M41" s="84">
        <v>3447</v>
      </c>
    </row>
    <row r="42" spans="2:13" ht="27.75" customHeight="1">
      <c r="B42" s="1204"/>
      <c r="C42" s="1205"/>
      <c r="D42" s="85"/>
      <c r="E42" s="1208" t="s">
        <v>26</v>
      </c>
      <c r="F42" s="1208"/>
      <c r="G42" s="1208"/>
      <c r="H42" s="1209"/>
      <c r="I42" s="86">
        <v>105</v>
      </c>
      <c r="J42" s="87">
        <v>87</v>
      </c>
      <c r="K42" s="87">
        <v>78</v>
      </c>
      <c r="L42" s="87">
        <v>68</v>
      </c>
      <c r="M42" s="88">
        <v>59</v>
      </c>
    </row>
    <row r="43" spans="2:13" ht="27.75" customHeight="1">
      <c r="B43" s="1204"/>
      <c r="C43" s="1205"/>
      <c r="D43" s="85"/>
      <c r="E43" s="1208" t="s">
        <v>27</v>
      </c>
      <c r="F43" s="1208"/>
      <c r="G43" s="1208"/>
      <c r="H43" s="1209"/>
      <c r="I43" s="86">
        <v>3084</v>
      </c>
      <c r="J43" s="87">
        <v>2484</v>
      </c>
      <c r="K43" s="87">
        <v>2430</v>
      </c>
      <c r="L43" s="87">
        <v>2322</v>
      </c>
      <c r="M43" s="88">
        <v>2368</v>
      </c>
    </row>
    <row r="44" spans="2:13" ht="27.75" customHeight="1">
      <c r="B44" s="1204"/>
      <c r="C44" s="1205"/>
      <c r="D44" s="85"/>
      <c r="E44" s="1208" t="s">
        <v>28</v>
      </c>
      <c r="F44" s="1208"/>
      <c r="G44" s="1208"/>
      <c r="H44" s="1209"/>
      <c r="I44" s="86">
        <v>118</v>
      </c>
      <c r="J44" s="87">
        <v>166</v>
      </c>
      <c r="K44" s="87">
        <v>294</v>
      </c>
      <c r="L44" s="87">
        <v>448</v>
      </c>
      <c r="M44" s="88">
        <v>452</v>
      </c>
    </row>
    <row r="45" spans="2:13" ht="27.75" customHeight="1">
      <c r="B45" s="1204"/>
      <c r="C45" s="1205"/>
      <c r="D45" s="85"/>
      <c r="E45" s="1208" t="s">
        <v>29</v>
      </c>
      <c r="F45" s="1208"/>
      <c r="G45" s="1208"/>
      <c r="H45" s="1209"/>
      <c r="I45" s="86">
        <v>525</v>
      </c>
      <c r="J45" s="87">
        <v>688</v>
      </c>
      <c r="K45" s="87">
        <v>537</v>
      </c>
      <c r="L45" s="87">
        <v>659</v>
      </c>
      <c r="M45" s="88">
        <v>661</v>
      </c>
    </row>
    <row r="46" spans="2:13" ht="27.75" customHeight="1">
      <c r="B46" s="1204"/>
      <c r="C46" s="1205"/>
      <c r="D46" s="89"/>
      <c r="E46" s="1208" t="s">
        <v>30</v>
      </c>
      <c r="F46" s="1208"/>
      <c r="G46" s="1208"/>
      <c r="H46" s="1209"/>
      <c r="I46" s="86" t="s">
        <v>482</v>
      </c>
      <c r="J46" s="87" t="s">
        <v>482</v>
      </c>
      <c r="K46" s="87" t="s">
        <v>482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2505</v>
      </c>
      <c r="J50" s="87">
        <v>2748</v>
      </c>
      <c r="K50" s="87">
        <v>3234</v>
      </c>
      <c r="L50" s="87">
        <v>3812</v>
      </c>
      <c r="M50" s="88">
        <v>4000</v>
      </c>
    </row>
    <row r="51" spans="2:13" ht="27.75" customHeight="1">
      <c r="B51" s="1204"/>
      <c r="C51" s="1205"/>
      <c r="D51" s="85"/>
      <c r="E51" s="1208" t="s">
        <v>36</v>
      </c>
      <c r="F51" s="1208"/>
      <c r="G51" s="1208"/>
      <c r="H51" s="1209"/>
      <c r="I51" s="86" t="s">
        <v>482</v>
      </c>
      <c r="J51" s="87" t="s">
        <v>482</v>
      </c>
      <c r="K51" s="87" t="s">
        <v>482</v>
      </c>
      <c r="L51" s="87" t="s">
        <v>482</v>
      </c>
      <c r="M51" s="88" t="s">
        <v>482</v>
      </c>
    </row>
    <row r="52" spans="2:13" ht="27.75" customHeight="1">
      <c r="B52" s="1206"/>
      <c r="C52" s="1207"/>
      <c r="D52" s="85"/>
      <c r="E52" s="1208" t="s">
        <v>37</v>
      </c>
      <c r="F52" s="1208"/>
      <c r="G52" s="1208"/>
      <c r="H52" s="1209"/>
      <c r="I52" s="86">
        <v>3540</v>
      </c>
      <c r="J52" s="87">
        <v>3736</v>
      </c>
      <c r="K52" s="87">
        <v>4107</v>
      </c>
      <c r="L52" s="87">
        <v>4094</v>
      </c>
      <c r="M52" s="88">
        <v>4090</v>
      </c>
    </row>
    <row r="53" spans="2:13" ht="27.75" customHeight="1" thickBot="1">
      <c r="B53" s="1210" t="s">
        <v>21</v>
      </c>
      <c r="C53" s="1211"/>
      <c r="D53" s="92"/>
      <c r="E53" s="1212" t="s">
        <v>38</v>
      </c>
      <c r="F53" s="1212"/>
      <c r="G53" s="1212"/>
      <c r="H53" s="1213"/>
      <c r="I53" s="93">
        <v>685</v>
      </c>
      <c r="J53" s="94">
        <v>18</v>
      </c>
      <c r="K53" s="94">
        <v>-468</v>
      </c>
      <c r="L53" s="94">
        <v>-892</v>
      </c>
      <c r="M53" s="95">
        <v>-1104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52" zoomScaleNormal="100" zoomScaleSheetLayoutView="55" workbookViewId="0">
      <selection activeCell="A63" sqref="A6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30"/>
      <c r="H50" s="1231"/>
      <c r="I50" s="1231"/>
      <c r="J50" s="1232"/>
      <c r="K50" s="356" t="s">
        <v>522</v>
      </c>
      <c r="L50" s="356" t="s">
        <v>523</v>
      </c>
      <c r="M50" s="356" t="s">
        <v>524</v>
      </c>
      <c r="N50" s="356" t="s">
        <v>525</v>
      </c>
      <c r="O50" s="356" t="s">
        <v>526</v>
      </c>
    </row>
    <row r="51" spans="1:17">
      <c r="B51" s="250"/>
      <c r="C51" s="246"/>
      <c r="D51" s="246"/>
      <c r="E51" s="246"/>
      <c r="F51" s="246"/>
      <c r="G51" s="1233" t="s">
        <v>560</v>
      </c>
      <c r="H51" s="1234"/>
      <c r="I51" s="1239" t="s">
        <v>561</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562</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563</v>
      </c>
      <c r="H55" s="1245"/>
      <c r="I55" s="1243" t="s">
        <v>561</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564</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21" t="s">
        <v>568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30"/>
      <c r="H72" s="1231"/>
      <c r="I72" s="1231"/>
      <c r="J72" s="1232"/>
      <c r="K72" s="356" t="s">
        <v>522</v>
      </c>
      <c r="L72" s="356" t="s">
        <v>523</v>
      </c>
      <c r="M72" s="356" t="s">
        <v>524</v>
      </c>
      <c r="N72" s="356" t="s">
        <v>525</v>
      </c>
      <c r="O72" s="356" t="s">
        <v>526</v>
      </c>
    </row>
    <row r="73" spans="2:30">
      <c r="B73" s="250"/>
      <c r="C73" s="246"/>
      <c r="D73" s="246"/>
      <c r="E73" s="246"/>
      <c r="F73" s="246"/>
      <c r="G73" s="1233" t="s">
        <v>560</v>
      </c>
      <c r="H73" s="1234"/>
      <c r="I73" s="1239" t="s">
        <v>561</v>
      </c>
      <c r="J73" s="1239"/>
      <c r="K73" s="1253">
        <v>32.700000000000003</v>
      </c>
      <c r="L73" s="1253">
        <v>0.8</v>
      </c>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567</v>
      </c>
      <c r="J75" s="1243"/>
      <c r="K75" s="1254">
        <v>10.6</v>
      </c>
      <c r="L75" s="1254">
        <v>8.6999999999999993</v>
      </c>
      <c r="M75" s="1254">
        <v>6.2</v>
      </c>
      <c r="N75" s="1254">
        <v>4.4000000000000004</v>
      </c>
      <c r="O75" s="1254">
        <v>4.0999999999999996</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563</v>
      </c>
      <c r="H77" s="1245"/>
      <c r="I77" s="1243" t="s">
        <v>561</v>
      </c>
      <c r="J77" s="1243"/>
      <c r="K77" s="1253">
        <v>5.7</v>
      </c>
      <c r="L77" s="1253">
        <v>0</v>
      </c>
      <c r="M77" s="1242">
        <v>0</v>
      </c>
      <c r="N77" s="1242">
        <v>0</v>
      </c>
      <c r="O77" s="1242">
        <v>25.4</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567</v>
      </c>
      <c r="J79" s="1252"/>
      <c r="K79" s="1256">
        <v>10.8</v>
      </c>
      <c r="L79" s="1256">
        <v>9.8000000000000007</v>
      </c>
      <c r="M79" s="1256">
        <v>9.1</v>
      </c>
      <c r="N79" s="1256">
        <v>8.6</v>
      </c>
      <c r="O79" s="1256">
        <v>8.6</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71265</v>
      </c>
      <c r="E3" s="118"/>
      <c r="F3" s="119">
        <v>146641</v>
      </c>
      <c r="G3" s="120"/>
      <c r="H3" s="121"/>
    </row>
    <row r="4" spans="1:8">
      <c r="A4" s="122"/>
      <c r="B4" s="123"/>
      <c r="C4" s="124"/>
      <c r="D4" s="125">
        <v>41928</v>
      </c>
      <c r="E4" s="126"/>
      <c r="F4" s="127">
        <v>68142</v>
      </c>
      <c r="G4" s="128"/>
      <c r="H4" s="129"/>
    </row>
    <row r="5" spans="1:8">
      <c r="A5" s="110" t="s">
        <v>516</v>
      </c>
      <c r="B5" s="115"/>
      <c r="C5" s="116"/>
      <c r="D5" s="117">
        <v>134214</v>
      </c>
      <c r="E5" s="118"/>
      <c r="F5" s="119">
        <v>174587</v>
      </c>
      <c r="G5" s="120"/>
      <c r="H5" s="121"/>
    </row>
    <row r="6" spans="1:8">
      <c r="A6" s="122"/>
      <c r="B6" s="123"/>
      <c r="C6" s="124"/>
      <c r="D6" s="125">
        <v>48881</v>
      </c>
      <c r="E6" s="126"/>
      <c r="F6" s="127">
        <v>79695</v>
      </c>
      <c r="G6" s="128"/>
      <c r="H6" s="129"/>
    </row>
    <row r="7" spans="1:8">
      <c r="A7" s="110" t="s">
        <v>517</v>
      </c>
      <c r="B7" s="115"/>
      <c r="C7" s="116"/>
      <c r="D7" s="117">
        <v>211747</v>
      </c>
      <c r="E7" s="118"/>
      <c r="F7" s="119">
        <v>175675</v>
      </c>
      <c r="G7" s="120"/>
      <c r="H7" s="121"/>
    </row>
    <row r="8" spans="1:8">
      <c r="A8" s="122"/>
      <c r="B8" s="123"/>
      <c r="C8" s="124"/>
      <c r="D8" s="125">
        <v>137528</v>
      </c>
      <c r="E8" s="126"/>
      <c r="F8" s="127">
        <v>87698</v>
      </c>
      <c r="G8" s="128"/>
      <c r="H8" s="129"/>
    </row>
    <row r="9" spans="1:8">
      <c r="A9" s="110" t="s">
        <v>518</v>
      </c>
      <c r="B9" s="115"/>
      <c r="C9" s="116"/>
      <c r="D9" s="117">
        <v>79544</v>
      </c>
      <c r="E9" s="118"/>
      <c r="F9" s="119">
        <v>162193</v>
      </c>
      <c r="G9" s="120"/>
      <c r="H9" s="121"/>
    </row>
    <row r="10" spans="1:8">
      <c r="A10" s="122"/>
      <c r="B10" s="123"/>
      <c r="C10" s="124"/>
      <c r="D10" s="125">
        <v>47611</v>
      </c>
      <c r="E10" s="126"/>
      <c r="F10" s="127">
        <v>79985</v>
      </c>
      <c r="G10" s="128"/>
      <c r="H10" s="129"/>
    </row>
    <row r="11" spans="1:8">
      <c r="A11" s="110" t="s">
        <v>519</v>
      </c>
      <c r="B11" s="115"/>
      <c r="C11" s="116"/>
      <c r="D11" s="117">
        <v>72003</v>
      </c>
      <c r="E11" s="118"/>
      <c r="F11" s="119">
        <v>119882</v>
      </c>
      <c r="G11" s="120"/>
      <c r="H11" s="121"/>
    </row>
    <row r="12" spans="1:8">
      <c r="A12" s="122"/>
      <c r="B12" s="123"/>
      <c r="C12" s="130"/>
      <c r="D12" s="125">
        <v>38503</v>
      </c>
      <c r="E12" s="126"/>
      <c r="F12" s="127">
        <v>66481</v>
      </c>
      <c r="G12" s="128"/>
      <c r="H12" s="129"/>
    </row>
    <row r="13" spans="1:8">
      <c r="A13" s="110"/>
      <c r="B13" s="115"/>
      <c r="C13" s="131"/>
      <c r="D13" s="132">
        <v>113755</v>
      </c>
      <c r="E13" s="133"/>
      <c r="F13" s="134">
        <v>155796</v>
      </c>
      <c r="G13" s="135"/>
      <c r="H13" s="121"/>
    </row>
    <row r="14" spans="1:8">
      <c r="A14" s="122"/>
      <c r="B14" s="123"/>
      <c r="C14" s="124"/>
      <c r="D14" s="125">
        <v>62890</v>
      </c>
      <c r="E14" s="126"/>
      <c r="F14" s="127">
        <v>76400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27.55</v>
      </c>
      <c r="C19" s="136">
        <f>ROUND(VALUE(SUBSTITUTE(実質収支比率等に係る経年分析!G$48,"▲","-")),2)</f>
        <v>32.200000000000003</v>
      </c>
      <c r="D19" s="136">
        <f>ROUND(VALUE(SUBSTITUTE(実質収支比率等に係る経年分析!H$48,"▲","-")),2)</f>
        <v>28.28</v>
      </c>
      <c r="E19" s="136">
        <f>ROUND(VALUE(SUBSTITUTE(実質収支比率等に係る経年分析!I$48,"▲","-")),2)</f>
        <v>15.71</v>
      </c>
      <c r="F19" s="136">
        <f>ROUND(VALUE(SUBSTITUTE(実質収支比率等に係る経年分析!J$48,"▲","-")),2)</f>
        <v>27.17</v>
      </c>
    </row>
    <row r="20" spans="1:11">
      <c r="A20" s="136" t="s">
        <v>43</v>
      </c>
      <c r="B20" s="136">
        <f>ROUND(VALUE(SUBSTITUTE(実質収支比率等に係る経年分析!F$47,"▲","-")),2)</f>
        <v>90.31</v>
      </c>
      <c r="C20" s="136">
        <f>ROUND(VALUE(SUBSTITUTE(実質収支比率等に係る経年分析!G$47,"▲","-")),2)</f>
        <v>96.37</v>
      </c>
      <c r="D20" s="136">
        <f>ROUND(VALUE(SUBSTITUTE(実質収支比率等に係る経年分析!H$47,"▲","-")),2)</f>
        <v>107.3</v>
      </c>
      <c r="E20" s="136">
        <f>ROUND(VALUE(SUBSTITUTE(実質収支比率等に係る経年分析!I$47,"▲","-")),2)</f>
        <v>75.13</v>
      </c>
      <c r="F20" s="136">
        <f>ROUND(VALUE(SUBSTITUTE(実質収支比率等に係る経年分析!J$47,"▲","-")),2)</f>
        <v>61.55</v>
      </c>
    </row>
    <row r="21" spans="1:11">
      <c r="A21" s="136" t="s">
        <v>44</v>
      </c>
      <c r="B21" s="136">
        <f>IF(ISNUMBER(VALUE(SUBSTITUTE(実質収支比率等に係る経年分析!F$49,"▲","-"))),ROUND(VALUE(SUBSTITUTE(実質収支比率等に係る経年分析!F$49,"▲","-")),2),NA())</f>
        <v>11.76</v>
      </c>
      <c r="C21" s="136">
        <f>IF(ISNUMBER(VALUE(SUBSTITUTE(実質収支比率等に係る経年分析!G$49,"▲","-"))),ROUND(VALUE(SUBSTITUTE(実質収支比率等に係る経年分析!G$49,"▲","-")),2),NA())</f>
        <v>13.63</v>
      </c>
      <c r="D21" s="136">
        <f>IF(ISNUMBER(VALUE(SUBSTITUTE(実質収支比率等に係る経年分析!H$49,"▲","-"))),ROUND(VALUE(SUBSTITUTE(実質収支比率等に係る経年分析!H$49,"▲","-")),2),NA())</f>
        <v>3.78</v>
      </c>
      <c r="E21" s="136">
        <f>IF(ISNUMBER(VALUE(SUBSTITUTE(実質収支比率等に係る経年分析!I$49,"▲","-"))),ROUND(VALUE(SUBSTITUTE(実質収支比率等に係る経年分析!I$49,"▲","-")),2),NA())</f>
        <v>-37.619999999999997</v>
      </c>
      <c r="F21" s="136">
        <f>IF(ISNUMBER(VALUE(SUBSTITUTE(実質収支比率等に係る経年分析!J$49,"▲","-"))),ROUND(VALUE(SUBSTITUTE(実質収支比率等に係る経年分析!J$49,"▲","-")),2),NA())</f>
        <v>3.43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2.99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9.35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5.76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5.09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奈義町下水道特別会計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2.23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3.53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2.87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1.32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0.98</v>
      </c>
    </row>
    <row r="30" spans="1:11">
      <c r="A30" s="137" t="str">
        <f>IF(連結実質赤字比率に係る赤字・黒字の構成分析!C$40="",NA(),連結実質赤字比率に係る赤字・黒字の構成分析!C$40)</f>
        <v>奈義町工業用水道事業会計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1.25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1.43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1.67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1.85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1.97</v>
      </c>
    </row>
    <row r="31" spans="1:11">
      <c r="A31" s="137" t="str">
        <f>IF(連結実質赤字比率に係る赤字・黒字の構成分析!C$39="",NA(),連結実質赤字比率に係る赤字・黒字の構成分析!C$39)</f>
        <v>奈義町介護保険特別会計（保険事業勘定）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2.04</v>
      </c>
    </row>
    <row r="32" spans="1:11">
      <c r="A32" s="137" t="str">
        <f>IF(連結実質赤字比率に係る赤字・黒字の構成分析!C$38="",NA(),連結実質赤字比率に係る赤字・黒字の構成分析!C$38)</f>
        <v>奈義町分譲地造成特別会計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7.77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3.25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3.54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3.15</v>
      </c>
    </row>
    <row r="33" spans="1:16">
      <c r="A33" s="137" t="str">
        <f>IF(連結実質赤字比率に係る赤字・黒字の構成分析!C$37="",NA(),連結実質赤字比率に係る赤字・黒字の構成分析!C$37)</f>
        <v>奈義町国民健康保険特別会計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3.25</v>
      </c>
    </row>
    <row r="34" spans="1:16">
      <c r="A34" s="137" t="str">
        <f>IF(連結実質赤字比率に係る赤字・黒字の構成分析!C$36="",NA(),連結実質赤字比率に係る赤字・黒字の構成分析!C$36)</f>
        <v>津山圏域東部衛生施設組合清算特別会計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10.86</v>
      </c>
    </row>
    <row r="35" spans="1:16">
      <c r="A35" s="137" t="str">
        <f>IF(連結実質赤字比率に係る赤字・黒字の構成分析!C$35="",NA(),連結実質赤字比率に係る赤字・黒字の構成分析!C$35)</f>
        <v>奈義町上水道事業会計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8.9600000000000009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10.77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27.54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32.200000000000003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28.28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273</v>
      </c>
      <c r="E42" s="138"/>
      <c r="F42" s="138"/>
      <c r="G42" s="138">
        <f>'実質公債費比率（分子）の構造'!L$52</f>
        <v>285</v>
      </c>
      <c r="H42" s="138"/>
      <c r="I42" s="138"/>
      <c r="J42" s="138">
        <f>'実質公債費比率（分子）の構造'!M$52</f>
        <v>305</v>
      </c>
      <c r="K42" s="138"/>
      <c r="L42" s="138"/>
      <c r="M42" s="138">
        <f>'実質公債費比率（分子）の構造'!N$52</f>
        <v>314</v>
      </c>
      <c r="N42" s="138"/>
      <c r="O42" s="138"/>
      <c r="P42" s="138">
        <f>'実質公債費比率（分子）の構造'!O$52</f>
        <v>332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11</v>
      </c>
      <c r="C44" s="138"/>
      <c r="D44" s="138"/>
      <c r="E44" s="138">
        <f>'実質公債費比率（分子）の構造'!L$50</f>
        <v>10</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52</v>
      </c>
      <c r="C45" s="138"/>
      <c r="D45" s="138"/>
      <c r="E45" s="138">
        <f>'実質公債費比率（分子）の構造'!L$49</f>
        <v>16</v>
      </c>
      <c r="F45" s="138"/>
      <c r="G45" s="138"/>
      <c r="H45" s="138">
        <f>'実質公債費比率（分子）の構造'!M$49</f>
        <v>15</v>
      </c>
      <c r="I45" s="138"/>
      <c r="J45" s="138"/>
      <c r="K45" s="138">
        <f>'実質公債費比率（分子）の構造'!N$49</f>
        <v>20</v>
      </c>
      <c r="L45" s="138"/>
      <c r="M45" s="138"/>
      <c r="N45" s="138">
        <f>'実質公債費比率（分子）の構造'!O$49</f>
        <v>23</v>
      </c>
      <c r="O45" s="138"/>
      <c r="P45" s="138"/>
    </row>
    <row r="46" spans="1:16">
      <c r="A46" s="138" t="s">
        <v>55</v>
      </c>
      <c r="B46" s="138">
        <f>'実質公債費比率（分子）の構造'!K$48</f>
        <v>93</v>
      </c>
      <c r="C46" s="138"/>
      <c r="D46" s="138"/>
      <c r="E46" s="138">
        <f>'実質公債費比率（分子）の構造'!L$48</f>
        <v>100</v>
      </c>
      <c r="F46" s="138"/>
      <c r="G46" s="138"/>
      <c r="H46" s="138">
        <f>'実質公債費比率（分子）の構造'!M$48</f>
        <v>106</v>
      </c>
      <c r="I46" s="138"/>
      <c r="J46" s="138"/>
      <c r="K46" s="138">
        <f>'実質公債費比率（分子）の構造'!N$48</f>
        <v>123</v>
      </c>
      <c r="L46" s="138"/>
      <c r="M46" s="138"/>
      <c r="N46" s="138">
        <f>'実質公債費比率（分子）の構造'!O$48</f>
        <v>165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309</v>
      </c>
      <c r="C49" s="138"/>
      <c r="D49" s="138"/>
      <c r="E49" s="138">
        <f>'実質公債費比率（分子）の構造'!L$45</f>
        <v>291</v>
      </c>
      <c r="F49" s="138"/>
      <c r="G49" s="138"/>
      <c r="H49" s="138">
        <f>'実質公債費比率（分子）の構造'!M$45</f>
        <v>251</v>
      </c>
      <c r="I49" s="138"/>
      <c r="J49" s="138"/>
      <c r="K49" s="138">
        <f>'実質公債費比率（分子）の構造'!N$45</f>
        <v>253</v>
      </c>
      <c r="L49" s="138"/>
      <c r="M49" s="138"/>
      <c r="N49" s="138">
        <f>'実質公債費比率（分子）の構造'!O$45</f>
        <v>257</v>
      </c>
      <c r="O49" s="138"/>
      <c r="P49" s="138"/>
    </row>
    <row r="50" spans="1:16">
      <c r="A50" s="138" t="s">
        <v>59</v>
      </c>
      <c r="B50" s="138" t="e">
        <f>NA()</f>
        <v>#N/A</v>
      </c>
      <c r="C50" s="138">
        <f>IF(ISNUMBER('実質公債費比率（分子）の構造'!K$53),'実質公債費比率（分子）の構造'!K$53,NA())</f>
        <v>192</v>
      </c>
      <c r="D50" s="138" t="e">
        <f>NA()</f>
        <v>#N/A</v>
      </c>
      <c r="E50" s="138" t="e">
        <f>NA()</f>
        <v>#N/A</v>
      </c>
      <c r="F50" s="138">
        <f>IF(ISNUMBER('実質公債費比率（分子）の構造'!L$53),'実質公債費比率（分子）の構造'!L$53,NA())</f>
        <v>132</v>
      </c>
      <c r="G50" s="138" t="e">
        <f>NA()</f>
        <v>#N/A</v>
      </c>
      <c r="H50" s="138" t="e">
        <f>NA()</f>
        <v>#N/A</v>
      </c>
      <c r="I50" s="138">
        <f>IF(ISNUMBER('実質公債費比率（分子）の構造'!M$53),'実質公債費比率（分子）の構造'!M$53,NA())</f>
        <v>68</v>
      </c>
      <c r="J50" s="138" t="e">
        <f>NA()</f>
        <v>#N/A</v>
      </c>
      <c r="K50" s="138" t="e">
        <f>NA()</f>
        <v>#N/A</v>
      </c>
      <c r="L50" s="138">
        <f>IF(ISNUMBER('実質公債費比率（分子）の構造'!N$53),'実質公債費比率（分子）の構造'!N$53,NA())</f>
        <v>83</v>
      </c>
      <c r="M50" s="138" t="e">
        <f>NA()</f>
        <v>#N/A</v>
      </c>
      <c r="N50" s="138" t="e">
        <f>NA()</f>
        <v>#N/A</v>
      </c>
      <c r="O50" s="138">
        <f>IF(ISNUMBER('実質公債費比率（分子）の構造'!O$53),'実質公債費比率（分子）の構造'!O$53,NA())</f>
        <v>114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3540</v>
      </c>
      <c r="E56" s="137"/>
      <c r="F56" s="137"/>
      <c r="G56" s="137">
        <f>'将来負担比率（分子）の構造'!J$52</f>
        <v>3736</v>
      </c>
      <c r="H56" s="137"/>
      <c r="I56" s="137"/>
      <c r="J56" s="137">
        <f>'将来負担比率（分子）の構造'!K$52</f>
        <v>4107</v>
      </c>
      <c r="K56" s="137"/>
      <c r="L56" s="137"/>
      <c r="M56" s="137">
        <f>'将来負担比率（分子）の構造'!L$52</f>
        <v>4094</v>
      </c>
      <c r="N56" s="137"/>
      <c r="O56" s="137"/>
      <c r="P56" s="137">
        <f>'将来負担比率（分子）の構造'!M$52</f>
        <v>4090</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2505</v>
      </c>
      <c r="E58" s="137"/>
      <c r="F58" s="137"/>
      <c r="G58" s="137">
        <f>'将来負担比率（分子）の構造'!J$50</f>
        <v>2748</v>
      </c>
      <c r="H58" s="137"/>
      <c r="I58" s="137"/>
      <c r="J58" s="137">
        <f>'将来負担比率（分子）の構造'!K$50</f>
        <v>3234</v>
      </c>
      <c r="K58" s="137"/>
      <c r="L58" s="137"/>
      <c r="M58" s="137">
        <f>'将来負担比率（分子）の構造'!L$50</f>
        <v>3812</v>
      </c>
      <c r="N58" s="137"/>
      <c r="O58" s="137"/>
      <c r="P58" s="137">
        <f>'将来負担比率（分子）の構造'!M$50</f>
        <v>4000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525</v>
      </c>
      <c r="C62" s="137"/>
      <c r="D62" s="137"/>
      <c r="E62" s="137">
        <f>'将来負担比率（分子）の構造'!J$45</f>
        <v>688</v>
      </c>
      <c r="F62" s="137"/>
      <c r="G62" s="137"/>
      <c r="H62" s="137">
        <f>'将来負担比率（分子）の構造'!K$45</f>
        <v>537</v>
      </c>
      <c r="I62" s="137"/>
      <c r="J62" s="137"/>
      <c r="K62" s="137">
        <f>'将来負担比率（分子）の構造'!L$45</f>
        <v>659</v>
      </c>
      <c r="L62" s="137"/>
      <c r="M62" s="137"/>
      <c r="N62" s="137">
        <f>'将来負担比率（分子）の構造'!M$45</f>
        <v>661</v>
      </c>
      <c r="O62" s="137"/>
      <c r="P62" s="137"/>
    </row>
    <row r="63" spans="1:16">
      <c r="A63" s="137" t="s">
        <v>28</v>
      </c>
      <c r="B63" s="137">
        <f>'将来負担比率（分子）の構造'!I$44</f>
        <v>118</v>
      </c>
      <c r="C63" s="137"/>
      <c r="D63" s="137"/>
      <c r="E63" s="137">
        <f>'将来負担比率（分子）の構造'!J$44</f>
        <v>166</v>
      </c>
      <c r="F63" s="137"/>
      <c r="G63" s="137"/>
      <c r="H63" s="137">
        <f>'将来負担比率（分子）の構造'!K$44</f>
        <v>294</v>
      </c>
      <c r="I63" s="137"/>
      <c r="J63" s="137"/>
      <c r="K63" s="137">
        <f>'将来負担比率（分子）の構造'!L$44</f>
        <v>448</v>
      </c>
      <c r="L63" s="137"/>
      <c r="M63" s="137"/>
      <c r="N63" s="137">
        <f>'将来負担比率（分子）の構造'!M$44</f>
        <v>452</v>
      </c>
      <c r="O63" s="137"/>
      <c r="P63" s="137"/>
    </row>
    <row r="64" spans="1:16">
      <c r="A64" s="137" t="s">
        <v>27</v>
      </c>
      <c r="B64" s="137">
        <f>'将来負担比率（分子）の構造'!I$43</f>
        <v>3084</v>
      </c>
      <c r="C64" s="137"/>
      <c r="D64" s="137"/>
      <c r="E64" s="137">
        <f>'将来負担比率（分子）の構造'!J$43</f>
        <v>2484</v>
      </c>
      <c r="F64" s="137"/>
      <c r="G64" s="137"/>
      <c r="H64" s="137">
        <f>'将来負担比率（分子）の構造'!K$43</f>
        <v>2430</v>
      </c>
      <c r="I64" s="137"/>
      <c r="J64" s="137"/>
      <c r="K64" s="137">
        <f>'将来負担比率（分子）の構造'!L$43</f>
        <v>2322</v>
      </c>
      <c r="L64" s="137"/>
      <c r="M64" s="137"/>
      <c r="N64" s="137">
        <f>'将来負担比率（分子）の構造'!M$43</f>
        <v>2368</v>
      </c>
      <c r="O64" s="137"/>
      <c r="P64" s="137"/>
    </row>
    <row r="65" spans="1:16">
      <c r="A65" s="137" t="s">
        <v>26</v>
      </c>
      <c r="B65" s="137">
        <f>'将来負担比率（分子）の構造'!I$42</f>
        <v>105</v>
      </c>
      <c r="C65" s="137"/>
      <c r="D65" s="137"/>
      <c r="E65" s="137">
        <f>'将来負担比率（分子）の構造'!J$42</f>
        <v>87</v>
      </c>
      <c r="F65" s="137"/>
      <c r="G65" s="137"/>
      <c r="H65" s="137">
        <f>'将来負担比率（分子）の構造'!K$42</f>
        <v>78</v>
      </c>
      <c r="I65" s="137"/>
      <c r="J65" s="137"/>
      <c r="K65" s="137">
        <f>'将来負担比率（分子）の構造'!L$42</f>
        <v>68</v>
      </c>
      <c r="L65" s="137"/>
      <c r="M65" s="137"/>
      <c r="N65" s="137">
        <f>'将来負担比率（分子）の構造'!M$42</f>
        <v>59</v>
      </c>
      <c r="O65" s="137"/>
      <c r="P65" s="137"/>
    </row>
    <row r="66" spans="1:16">
      <c r="A66" s="137" t="s">
        <v>25</v>
      </c>
      <c r="B66" s="137">
        <f>'将来負担比率（分子）の構造'!I$41</f>
        <v>2899</v>
      </c>
      <c r="C66" s="137"/>
      <c r="D66" s="137"/>
      <c r="E66" s="137">
        <f>'将来負担比率（分子）の構造'!J$41</f>
        <v>3077</v>
      </c>
      <c r="F66" s="137"/>
      <c r="G66" s="137"/>
      <c r="H66" s="137">
        <f>'将来負担比率（分子）の構造'!K$41</f>
        <v>3535</v>
      </c>
      <c r="I66" s="137"/>
      <c r="J66" s="137"/>
      <c r="K66" s="137">
        <f>'将来負担比率（分子）の構造'!L$41</f>
        <v>3516</v>
      </c>
      <c r="L66" s="137"/>
      <c r="M66" s="137"/>
      <c r="N66" s="137">
        <f>'将来負担比率（分子）の構造'!M$41</f>
        <v>3447</v>
      </c>
      <c r="O66" s="137"/>
      <c r="P66" s="137"/>
    </row>
    <row r="67" spans="1:16">
      <c r="A67" s="137" t="s">
        <v>63</v>
      </c>
      <c r="B67" s="137" t="e">
        <f>NA()</f>
        <v>#N/A</v>
      </c>
      <c r="C67" s="137">
        <f>IF(ISNUMBER('将来負担比率（分子）の構造'!I$53), IF('将来負担比率（分子）の構造'!I$53 &lt; 0, 0, '将来負担比率（分子）の構造'!I$53), NA())</f>
        <v>685</v>
      </c>
      <c r="D67" s="137" t="e">
        <f>NA()</f>
        <v>#N/A</v>
      </c>
      <c r="E67" s="137" t="e">
        <f>NA()</f>
        <v>#N/A</v>
      </c>
      <c r="F67" s="137">
        <f>IF(ISNUMBER('将来負担比率（分子）の構造'!J$53), IF('将来負担比率（分子）の構造'!J$53 &lt; 0, 0, '将来負担比率（分子）の構造'!J$53), NA())</f>
        <v>18</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0" sqref="R30:Y30"/>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575817</v>
      </c>
      <c r="S5" s="671"/>
      <c r="T5" s="671"/>
      <c r="U5" s="671"/>
      <c r="V5" s="671"/>
      <c r="W5" s="671"/>
      <c r="X5" s="671"/>
      <c r="Y5" s="718"/>
      <c r="Z5" s="731">
        <v>11.1</v>
      </c>
      <c r="AA5" s="731"/>
      <c r="AB5" s="731"/>
      <c r="AC5" s="731"/>
      <c r="AD5" s="732">
        <v>575817</v>
      </c>
      <c r="AE5" s="732"/>
      <c r="AF5" s="732"/>
      <c r="AG5" s="732"/>
      <c r="AH5" s="732"/>
      <c r="AI5" s="732"/>
      <c r="AJ5" s="732"/>
      <c r="AK5" s="732"/>
      <c r="AL5" s="719">
        <v>23.2</v>
      </c>
      <c r="AM5" s="688"/>
      <c r="AN5" s="688"/>
      <c r="AO5" s="720"/>
      <c r="AP5" s="707" t="s">
        <v>209</v>
      </c>
      <c r="AQ5" s="708"/>
      <c r="AR5" s="708"/>
      <c r="AS5" s="708"/>
      <c r="AT5" s="708"/>
      <c r="AU5" s="708"/>
      <c r="AV5" s="708"/>
      <c r="AW5" s="708"/>
      <c r="AX5" s="708"/>
      <c r="AY5" s="708"/>
      <c r="AZ5" s="708"/>
      <c r="BA5" s="708"/>
      <c r="BB5" s="708"/>
      <c r="BC5" s="708"/>
      <c r="BD5" s="708"/>
      <c r="BE5" s="708"/>
      <c r="BF5" s="709"/>
      <c r="BG5" s="620">
        <v>575817</v>
      </c>
      <c r="BH5" s="621"/>
      <c r="BI5" s="621"/>
      <c r="BJ5" s="621"/>
      <c r="BK5" s="621"/>
      <c r="BL5" s="621"/>
      <c r="BM5" s="621"/>
      <c r="BN5" s="622"/>
      <c r="BO5" s="673">
        <v>100</v>
      </c>
      <c r="BP5" s="673"/>
      <c r="BQ5" s="673"/>
      <c r="BR5" s="673"/>
      <c r="BS5" s="674">
        <v>7905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69433</v>
      </c>
      <c r="S6" s="621"/>
      <c r="T6" s="621"/>
      <c r="U6" s="621"/>
      <c r="V6" s="621"/>
      <c r="W6" s="621"/>
      <c r="X6" s="621"/>
      <c r="Y6" s="622"/>
      <c r="Z6" s="673">
        <v>1.3</v>
      </c>
      <c r="AA6" s="673"/>
      <c r="AB6" s="673"/>
      <c r="AC6" s="673"/>
      <c r="AD6" s="674">
        <v>69433</v>
      </c>
      <c r="AE6" s="674"/>
      <c r="AF6" s="674"/>
      <c r="AG6" s="674"/>
      <c r="AH6" s="674"/>
      <c r="AI6" s="674"/>
      <c r="AJ6" s="674"/>
      <c r="AK6" s="674"/>
      <c r="AL6" s="643">
        <v>2.8</v>
      </c>
      <c r="AM6" s="675"/>
      <c r="AN6" s="675"/>
      <c r="AO6" s="676"/>
      <c r="AP6" s="617" t="s">
        <v>214</v>
      </c>
      <c r="AQ6" s="618"/>
      <c r="AR6" s="618"/>
      <c r="AS6" s="618"/>
      <c r="AT6" s="618"/>
      <c r="AU6" s="618"/>
      <c r="AV6" s="618"/>
      <c r="AW6" s="618"/>
      <c r="AX6" s="618"/>
      <c r="AY6" s="618"/>
      <c r="AZ6" s="618"/>
      <c r="BA6" s="618"/>
      <c r="BB6" s="618"/>
      <c r="BC6" s="618"/>
      <c r="BD6" s="618"/>
      <c r="BE6" s="618"/>
      <c r="BF6" s="619"/>
      <c r="BG6" s="620">
        <v>575817</v>
      </c>
      <c r="BH6" s="621"/>
      <c r="BI6" s="621"/>
      <c r="BJ6" s="621"/>
      <c r="BK6" s="621"/>
      <c r="BL6" s="621"/>
      <c r="BM6" s="621"/>
      <c r="BN6" s="622"/>
      <c r="BO6" s="673">
        <v>100</v>
      </c>
      <c r="BP6" s="673"/>
      <c r="BQ6" s="673"/>
      <c r="BR6" s="673"/>
      <c r="BS6" s="674">
        <v>7905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66182</v>
      </c>
      <c r="CS6" s="621"/>
      <c r="CT6" s="621"/>
      <c r="CU6" s="621"/>
      <c r="CV6" s="621"/>
      <c r="CW6" s="621"/>
      <c r="CX6" s="621"/>
      <c r="CY6" s="622"/>
      <c r="CZ6" s="673">
        <v>1.5</v>
      </c>
      <c r="DA6" s="673"/>
      <c r="DB6" s="673"/>
      <c r="DC6" s="673"/>
      <c r="DD6" s="626" t="s">
        <v>216</v>
      </c>
      <c r="DE6" s="621"/>
      <c r="DF6" s="621"/>
      <c r="DG6" s="621"/>
      <c r="DH6" s="621"/>
      <c r="DI6" s="621"/>
      <c r="DJ6" s="621"/>
      <c r="DK6" s="621"/>
      <c r="DL6" s="621"/>
      <c r="DM6" s="621"/>
      <c r="DN6" s="621"/>
      <c r="DO6" s="621"/>
      <c r="DP6" s="622"/>
      <c r="DQ6" s="626">
        <v>66182</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640</v>
      </c>
      <c r="S7" s="621"/>
      <c r="T7" s="621"/>
      <c r="U7" s="621"/>
      <c r="V7" s="621"/>
      <c r="W7" s="621"/>
      <c r="X7" s="621"/>
      <c r="Y7" s="622"/>
      <c r="Z7" s="673">
        <v>0</v>
      </c>
      <c r="AA7" s="673"/>
      <c r="AB7" s="673"/>
      <c r="AC7" s="673"/>
      <c r="AD7" s="674">
        <v>640</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257584</v>
      </c>
      <c r="BH7" s="621"/>
      <c r="BI7" s="621"/>
      <c r="BJ7" s="621"/>
      <c r="BK7" s="621"/>
      <c r="BL7" s="621"/>
      <c r="BM7" s="621"/>
      <c r="BN7" s="622"/>
      <c r="BO7" s="673">
        <v>44.7</v>
      </c>
      <c r="BP7" s="673"/>
      <c r="BQ7" s="673"/>
      <c r="BR7" s="673"/>
      <c r="BS7" s="674">
        <v>7905</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1519781</v>
      </c>
      <c r="CS7" s="621"/>
      <c r="CT7" s="621"/>
      <c r="CU7" s="621"/>
      <c r="CV7" s="621"/>
      <c r="CW7" s="621"/>
      <c r="CX7" s="621"/>
      <c r="CY7" s="622"/>
      <c r="CZ7" s="673">
        <v>34</v>
      </c>
      <c r="DA7" s="673"/>
      <c r="DB7" s="673"/>
      <c r="DC7" s="673"/>
      <c r="DD7" s="626">
        <v>54322</v>
      </c>
      <c r="DE7" s="621"/>
      <c r="DF7" s="621"/>
      <c r="DG7" s="621"/>
      <c r="DH7" s="621"/>
      <c r="DI7" s="621"/>
      <c r="DJ7" s="621"/>
      <c r="DK7" s="621"/>
      <c r="DL7" s="621"/>
      <c r="DM7" s="621"/>
      <c r="DN7" s="621"/>
      <c r="DO7" s="621"/>
      <c r="DP7" s="622"/>
      <c r="DQ7" s="626">
        <v>1162591</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2294</v>
      </c>
      <c r="S8" s="621"/>
      <c r="T8" s="621"/>
      <c r="U8" s="621"/>
      <c r="V8" s="621"/>
      <c r="W8" s="621"/>
      <c r="X8" s="621"/>
      <c r="Y8" s="622"/>
      <c r="Z8" s="673">
        <v>0</v>
      </c>
      <c r="AA8" s="673"/>
      <c r="AB8" s="673"/>
      <c r="AC8" s="673"/>
      <c r="AD8" s="674">
        <v>2294</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10273</v>
      </c>
      <c r="BH8" s="621"/>
      <c r="BI8" s="621"/>
      <c r="BJ8" s="621"/>
      <c r="BK8" s="621"/>
      <c r="BL8" s="621"/>
      <c r="BM8" s="621"/>
      <c r="BN8" s="622"/>
      <c r="BO8" s="673">
        <v>1.8</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829531</v>
      </c>
      <c r="CS8" s="621"/>
      <c r="CT8" s="621"/>
      <c r="CU8" s="621"/>
      <c r="CV8" s="621"/>
      <c r="CW8" s="621"/>
      <c r="CX8" s="621"/>
      <c r="CY8" s="622"/>
      <c r="CZ8" s="673">
        <v>18.600000000000001</v>
      </c>
      <c r="DA8" s="673"/>
      <c r="DB8" s="673"/>
      <c r="DC8" s="673"/>
      <c r="DD8" s="626" t="s">
        <v>216</v>
      </c>
      <c r="DE8" s="621"/>
      <c r="DF8" s="621"/>
      <c r="DG8" s="621"/>
      <c r="DH8" s="621"/>
      <c r="DI8" s="621"/>
      <c r="DJ8" s="621"/>
      <c r="DK8" s="621"/>
      <c r="DL8" s="621"/>
      <c r="DM8" s="621"/>
      <c r="DN8" s="621"/>
      <c r="DO8" s="621"/>
      <c r="DP8" s="622"/>
      <c r="DQ8" s="626">
        <v>533137</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1505</v>
      </c>
      <c r="S9" s="621"/>
      <c r="T9" s="621"/>
      <c r="U9" s="621"/>
      <c r="V9" s="621"/>
      <c r="W9" s="621"/>
      <c r="X9" s="621"/>
      <c r="Y9" s="622"/>
      <c r="Z9" s="673">
        <v>0</v>
      </c>
      <c r="AA9" s="673"/>
      <c r="AB9" s="673"/>
      <c r="AC9" s="673"/>
      <c r="AD9" s="674">
        <v>1505</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191483</v>
      </c>
      <c r="BH9" s="621"/>
      <c r="BI9" s="621"/>
      <c r="BJ9" s="621"/>
      <c r="BK9" s="621"/>
      <c r="BL9" s="621"/>
      <c r="BM9" s="621"/>
      <c r="BN9" s="622"/>
      <c r="BO9" s="673">
        <v>33.299999999999997</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238649</v>
      </c>
      <c r="CS9" s="621"/>
      <c r="CT9" s="621"/>
      <c r="CU9" s="621"/>
      <c r="CV9" s="621"/>
      <c r="CW9" s="621"/>
      <c r="CX9" s="621"/>
      <c r="CY9" s="622"/>
      <c r="CZ9" s="673">
        <v>5.3</v>
      </c>
      <c r="DA9" s="673"/>
      <c r="DB9" s="673"/>
      <c r="DC9" s="673"/>
      <c r="DD9" s="626">
        <v>5378</v>
      </c>
      <c r="DE9" s="621"/>
      <c r="DF9" s="621"/>
      <c r="DG9" s="621"/>
      <c r="DH9" s="621"/>
      <c r="DI9" s="621"/>
      <c r="DJ9" s="621"/>
      <c r="DK9" s="621"/>
      <c r="DL9" s="621"/>
      <c r="DM9" s="621"/>
      <c r="DN9" s="621"/>
      <c r="DO9" s="621"/>
      <c r="DP9" s="622"/>
      <c r="DQ9" s="626">
        <v>196064</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105604</v>
      </c>
      <c r="S10" s="621"/>
      <c r="T10" s="621"/>
      <c r="U10" s="621"/>
      <c r="V10" s="621"/>
      <c r="W10" s="621"/>
      <c r="X10" s="621"/>
      <c r="Y10" s="622"/>
      <c r="Z10" s="673">
        <v>2</v>
      </c>
      <c r="AA10" s="673"/>
      <c r="AB10" s="673"/>
      <c r="AC10" s="673"/>
      <c r="AD10" s="674">
        <v>105604</v>
      </c>
      <c r="AE10" s="674"/>
      <c r="AF10" s="674"/>
      <c r="AG10" s="674"/>
      <c r="AH10" s="674"/>
      <c r="AI10" s="674"/>
      <c r="AJ10" s="674"/>
      <c r="AK10" s="674"/>
      <c r="AL10" s="643">
        <v>4.2</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15963</v>
      </c>
      <c r="BH10" s="621"/>
      <c r="BI10" s="621"/>
      <c r="BJ10" s="621"/>
      <c r="BK10" s="621"/>
      <c r="BL10" s="621"/>
      <c r="BM10" s="621"/>
      <c r="BN10" s="622"/>
      <c r="BO10" s="673">
        <v>2.8</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3000</v>
      </c>
      <c r="CS10" s="621"/>
      <c r="CT10" s="621"/>
      <c r="CU10" s="621"/>
      <c r="CV10" s="621"/>
      <c r="CW10" s="621"/>
      <c r="CX10" s="621"/>
      <c r="CY10" s="622"/>
      <c r="CZ10" s="673">
        <v>0.1</v>
      </c>
      <c r="DA10" s="673"/>
      <c r="DB10" s="673"/>
      <c r="DC10" s="673"/>
      <c r="DD10" s="626" t="s">
        <v>222</v>
      </c>
      <c r="DE10" s="621"/>
      <c r="DF10" s="621"/>
      <c r="DG10" s="621"/>
      <c r="DH10" s="621"/>
      <c r="DI10" s="621"/>
      <c r="DJ10" s="621"/>
      <c r="DK10" s="621"/>
      <c r="DL10" s="621"/>
      <c r="DM10" s="621"/>
      <c r="DN10" s="621"/>
      <c r="DO10" s="621"/>
      <c r="DP10" s="622"/>
      <c r="DQ10" s="626" t="s">
        <v>222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222</v>
      </c>
      <c r="S11" s="621"/>
      <c r="T11" s="621"/>
      <c r="U11" s="621"/>
      <c r="V11" s="621"/>
      <c r="W11" s="621"/>
      <c r="X11" s="621"/>
      <c r="Y11" s="622"/>
      <c r="Z11" s="673" t="s">
        <v>222</v>
      </c>
      <c r="AA11" s="673"/>
      <c r="AB11" s="673"/>
      <c r="AC11" s="673"/>
      <c r="AD11" s="674" t="s">
        <v>222</v>
      </c>
      <c r="AE11" s="674"/>
      <c r="AF11" s="674"/>
      <c r="AG11" s="674"/>
      <c r="AH11" s="674"/>
      <c r="AI11" s="674"/>
      <c r="AJ11" s="674"/>
      <c r="AK11" s="674"/>
      <c r="AL11" s="643" t="s">
        <v>222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39865</v>
      </c>
      <c r="BH11" s="621"/>
      <c r="BI11" s="621"/>
      <c r="BJ11" s="621"/>
      <c r="BK11" s="621"/>
      <c r="BL11" s="621"/>
      <c r="BM11" s="621"/>
      <c r="BN11" s="622"/>
      <c r="BO11" s="673">
        <v>6.9</v>
      </c>
      <c r="BP11" s="673"/>
      <c r="BQ11" s="673"/>
      <c r="BR11" s="673"/>
      <c r="BS11" s="626">
        <v>7905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346653</v>
      </c>
      <c r="CS11" s="621"/>
      <c r="CT11" s="621"/>
      <c r="CU11" s="621"/>
      <c r="CV11" s="621"/>
      <c r="CW11" s="621"/>
      <c r="CX11" s="621"/>
      <c r="CY11" s="622"/>
      <c r="CZ11" s="673">
        <v>7.8</v>
      </c>
      <c r="DA11" s="673"/>
      <c r="DB11" s="673"/>
      <c r="DC11" s="673"/>
      <c r="DD11" s="626">
        <v>29279</v>
      </c>
      <c r="DE11" s="621"/>
      <c r="DF11" s="621"/>
      <c r="DG11" s="621"/>
      <c r="DH11" s="621"/>
      <c r="DI11" s="621"/>
      <c r="DJ11" s="621"/>
      <c r="DK11" s="621"/>
      <c r="DL11" s="621"/>
      <c r="DM11" s="621"/>
      <c r="DN11" s="621"/>
      <c r="DO11" s="621"/>
      <c r="DP11" s="622"/>
      <c r="DQ11" s="626">
        <v>152977</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258384</v>
      </c>
      <c r="BH12" s="621"/>
      <c r="BI12" s="621"/>
      <c r="BJ12" s="621"/>
      <c r="BK12" s="621"/>
      <c r="BL12" s="621"/>
      <c r="BM12" s="621"/>
      <c r="BN12" s="622"/>
      <c r="BO12" s="673">
        <v>44.9</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31159</v>
      </c>
      <c r="CS12" s="621"/>
      <c r="CT12" s="621"/>
      <c r="CU12" s="621"/>
      <c r="CV12" s="621"/>
      <c r="CW12" s="621"/>
      <c r="CX12" s="621"/>
      <c r="CY12" s="622"/>
      <c r="CZ12" s="673">
        <v>0.7</v>
      </c>
      <c r="DA12" s="673"/>
      <c r="DB12" s="673"/>
      <c r="DC12" s="673"/>
      <c r="DD12" s="626">
        <v>745</v>
      </c>
      <c r="DE12" s="621"/>
      <c r="DF12" s="621"/>
      <c r="DG12" s="621"/>
      <c r="DH12" s="621"/>
      <c r="DI12" s="621"/>
      <c r="DJ12" s="621"/>
      <c r="DK12" s="621"/>
      <c r="DL12" s="621"/>
      <c r="DM12" s="621"/>
      <c r="DN12" s="621"/>
      <c r="DO12" s="621"/>
      <c r="DP12" s="622"/>
      <c r="DQ12" s="626">
        <v>26989</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14385</v>
      </c>
      <c r="S13" s="621"/>
      <c r="T13" s="621"/>
      <c r="U13" s="621"/>
      <c r="V13" s="621"/>
      <c r="W13" s="621"/>
      <c r="X13" s="621"/>
      <c r="Y13" s="622"/>
      <c r="Z13" s="673">
        <v>0.3</v>
      </c>
      <c r="AA13" s="673"/>
      <c r="AB13" s="673"/>
      <c r="AC13" s="673"/>
      <c r="AD13" s="674">
        <v>14385</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253928</v>
      </c>
      <c r="BH13" s="621"/>
      <c r="BI13" s="621"/>
      <c r="BJ13" s="621"/>
      <c r="BK13" s="621"/>
      <c r="BL13" s="621"/>
      <c r="BM13" s="621"/>
      <c r="BN13" s="622"/>
      <c r="BO13" s="673">
        <v>44.1</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507785</v>
      </c>
      <c r="CS13" s="621"/>
      <c r="CT13" s="621"/>
      <c r="CU13" s="621"/>
      <c r="CV13" s="621"/>
      <c r="CW13" s="621"/>
      <c r="CX13" s="621"/>
      <c r="CY13" s="622"/>
      <c r="CZ13" s="673">
        <v>11.4</v>
      </c>
      <c r="DA13" s="673"/>
      <c r="DB13" s="673"/>
      <c r="DC13" s="673"/>
      <c r="DD13" s="626">
        <v>297911</v>
      </c>
      <c r="DE13" s="621"/>
      <c r="DF13" s="621"/>
      <c r="DG13" s="621"/>
      <c r="DH13" s="621"/>
      <c r="DI13" s="621"/>
      <c r="DJ13" s="621"/>
      <c r="DK13" s="621"/>
      <c r="DL13" s="621"/>
      <c r="DM13" s="621"/>
      <c r="DN13" s="621"/>
      <c r="DO13" s="621"/>
      <c r="DP13" s="622"/>
      <c r="DQ13" s="626">
        <v>319727</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22282</v>
      </c>
      <c r="BH14" s="621"/>
      <c r="BI14" s="621"/>
      <c r="BJ14" s="621"/>
      <c r="BK14" s="621"/>
      <c r="BL14" s="621"/>
      <c r="BM14" s="621"/>
      <c r="BN14" s="622"/>
      <c r="BO14" s="673">
        <v>3.9</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116083</v>
      </c>
      <c r="CS14" s="621"/>
      <c r="CT14" s="621"/>
      <c r="CU14" s="621"/>
      <c r="CV14" s="621"/>
      <c r="CW14" s="621"/>
      <c r="CX14" s="621"/>
      <c r="CY14" s="622"/>
      <c r="CZ14" s="673">
        <v>2.6</v>
      </c>
      <c r="DA14" s="673"/>
      <c r="DB14" s="673"/>
      <c r="DC14" s="673"/>
      <c r="DD14" s="626" t="s">
        <v>222</v>
      </c>
      <c r="DE14" s="621"/>
      <c r="DF14" s="621"/>
      <c r="DG14" s="621"/>
      <c r="DH14" s="621"/>
      <c r="DI14" s="621"/>
      <c r="DJ14" s="621"/>
      <c r="DK14" s="621"/>
      <c r="DL14" s="621"/>
      <c r="DM14" s="621"/>
      <c r="DN14" s="621"/>
      <c r="DO14" s="621"/>
      <c r="DP14" s="622"/>
      <c r="DQ14" s="626">
        <v>113939</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2441</v>
      </c>
      <c r="S15" s="621"/>
      <c r="T15" s="621"/>
      <c r="U15" s="621"/>
      <c r="V15" s="621"/>
      <c r="W15" s="621"/>
      <c r="X15" s="621"/>
      <c r="Y15" s="622"/>
      <c r="Z15" s="673">
        <v>0</v>
      </c>
      <c r="AA15" s="673"/>
      <c r="AB15" s="673"/>
      <c r="AC15" s="673"/>
      <c r="AD15" s="674">
        <v>2441</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37567</v>
      </c>
      <c r="BH15" s="621"/>
      <c r="BI15" s="621"/>
      <c r="BJ15" s="621"/>
      <c r="BK15" s="621"/>
      <c r="BL15" s="621"/>
      <c r="BM15" s="621"/>
      <c r="BN15" s="622"/>
      <c r="BO15" s="673">
        <v>6.5</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441901</v>
      </c>
      <c r="CS15" s="621"/>
      <c r="CT15" s="621"/>
      <c r="CU15" s="621"/>
      <c r="CV15" s="621"/>
      <c r="CW15" s="621"/>
      <c r="CX15" s="621"/>
      <c r="CY15" s="622"/>
      <c r="CZ15" s="673">
        <v>9.9</v>
      </c>
      <c r="DA15" s="673"/>
      <c r="DB15" s="673"/>
      <c r="DC15" s="673"/>
      <c r="DD15" s="626">
        <v>56121</v>
      </c>
      <c r="DE15" s="621"/>
      <c r="DF15" s="621"/>
      <c r="DG15" s="621"/>
      <c r="DH15" s="621"/>
      <c r="DI15" s="621"/>
      <c r="DJ15" s="621"/>
      <c r="DK15" s="621"/>
      <c r="DL15" s="621"/>
      <c r="DM15" s="621"/>
      <c r="DN15" s="621"/>
      <c r="DO15" s="621"/>
      <c r="DP15" s="622"/>
      <c r="DQ15" s="626">
        <v>392710</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1856400</v>
      </c>
      <c r="S16" s="621"/>
      <c r="T16" s="621"/>
      <c r="U16" s="621"/>
      <c r="V16" s="621"/>
      <c r="W16" s="621"/>
      <c r="X16" s="621"/>
      <c r="Y16" s="622"/>
      <c r="Z16" s="673">
        <v>35.9</v>
      </c>
      <c r="AA16" s="673"/>
      <c r="AB16" s="673"/>
      <c r="AC16" s="673"/>
      <c r="AD16" s="674">
        <v>1612310</v>
      </c>
      <c r="AE16" s="674"/>
      <c r="AF16" s="674"/>
      <c r="AG16" s="674"/>
      <c r="AH16" s="674"/>
      <c r="AI16" s="674"/>
      <c r="AJ16" s="674"/>
      <c r="AK16" s="674"/>
      <c r="AL16" s="643">
        <v>64.8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4590</v>
      </c>
      <c r="CS16" s="621"/>
      <c r="CT16" s="621"/>
      <c r="CU16" s="621"/>
      <c r="CV16" s="621"/>
      <c r="CW16" s="621"/>
      <c r="CX16" s="621"/>
      <c r="CY16" s="622"/>
      <c r="CZ16" s="673">
        <v>0.1</v>
      </c>
      <c r="DA16" s="673"/>
      <c r="DB16" s="673"/>
      <c r="DC16" s="673"/>
      <c r="DD16" s="626" t="s">
        <v>222</v>
      </c>
      <c r="DE16" s="621"/>
      <c r="DF16" s="621"/>
      <c r="DG16" s="621"/>
      <c r="DH16" s="621"/>
      <c r="DI16" s="621"/>
      <c r="DJ16" s="621"/>
      <c r="DK16" s="621"/>
      <c r="DL16" s="621"/>
      <c r="DM16" s="621"/>
      <c r="DN16" s="621"/>
      <c r="DO16" s="621"/>
      <c r="DP16" s="622"/>
      <c r="DQ16" s="626">
        <v>191</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1612310</v>
      </c>
      <c r="S17" s="621"/>
      <c r="T17" s="621"/>
      <c r="U17" s="621"/>
      <c r="V17" s="621"/>
      <c r="W17" s="621"/>
      <c r="X17" s="621"/>
      <c r="Y17" s="622"/>
      <c r="Z17" s="673">
        <v>31.2</v>
      </c>
      <c r="AA17" s="673"/>
      <c r="AB17" s="673"/>
      <c r="AC17" s="673"/>
      <c r="AD17" s="674">
        <v>1612310</v>
      </c>
      <c r="AE17" s="674"/>
      <c r="AF17" s="674"/>
      <c r="AG17" s="674"/>
      <c r="AH17" s="674"/>
      <c r="AI17" s="674"/>
      <c r="AJ17" s="674"/>
      <c r="AK17" s="674"/>
      <c r="AL17" s="643">
        <v>64.8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361182</v>
      </c>
      <c r="CS17" s="621"/>
      <c r="CT17" s="621"/>
      <c r="CU17" s="621"/>
      <c r="CV17" s="621"/>
      <c r="CW17" s="621"/>
      <c r="CX17" s="621"/>
      <c r="CY17" s="622"/>
      <c r="CZ17" s="673">
        <v>8.1</v>
      </c>
      <c r="DA17" s="673"/>
      <c r="DB17" s="673"/>
      <c r="DC17" s="673"/>
      <c r="DD17" s="626" t="s">
        <v>222</v>
      </c>
      <c r="DE17" s="621"/>
      <c r="DF17" s="621"/>
      <c r="DG17" s="621"/>
      <c r="DH17" s="621"/>
      <c r="DI17" s="621"/>
      <c r="DJ17" s="621"/>
      <c r="DK17" s="621"/>
      <c r="DL17" s="621"/>
      <c r="DM17" s="621"/>
      <c r="DN17" s="621"/>
      <c r="DO17" s="621"/>
      <c r="DP17" s="622"/>
      <c r="DQ17" s="626">
        <v>361182</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244090</v>
      </c>
      <c r="S18" s="621"/>
      <c r="T18" s="621"/>
      <c r="U18" s="621"/>
      <c r="V18" s="621"/>
      <c r="W18" s="621"/>
      <c r="X18" s="621"/>
      <c r="Y18" s="622"/>
      <c r="Z18" s="673">
        <v>4.7</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222</v>
      </c>
      <c r="BH19" s="621"/>
      <c r="BI19" s="621"/>
      <c r="BJ19" s="621"/>
      <c r="BK19" s="621"/>
      <c r="BL19" s="621"/>
      <c r="BM19" s="621"/>
      <c r="BN19" s="622"/>
      <c r="BO19" s="673" t="s">
        <v>222</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2628519</v>
      </c>
      <c r="S20" s="621"/>
      <c r="T20" s="621"/>
      <c r="U20" s="621"/>
      <c r="V20" s="621"/>
      <c r="W20" s="621"/>
      <c r="X20" s="621"/>
      <c r="Y20" s="622"/>
      <c r="Z20" s="673">
        <v>50.9</v>
      </c>
      <c r="AA20" s="673"/>
      <c r="AB20" s="673"/>
      <c r="AC20" s="673"/>
      <c r="AD20" s="674">
        <v>2384429</v>
      </c>
      <c r="AE20" s="674"/>
      <c r="AF20" s="674"/>
      <c r="AG20" s="674"/>
      <c r="AH20" s="674"/>
      <c r="AI20" s="674"/>
      <c r="AJ20" s="674"/>
      <c r="AK20" s="674"/>
      <c r="AL20" s="643">
        <v>95.9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222</v>
      </c>
      <c r="BH20" s="621"/>
      <c r="BI20" s="621"/>
      <c r="BJ20" s="621"/>
      <c r="BK20" s="621"/>
      <c r="BL20" s="621"/>
      <c r="BM20" s="621"/>
      <c r="BN20" s="622"/>
      <c r="BO20" s="673" t="s">
        <v>222</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4466496</v>
      </c>
      <c r="CS20" s="621"/>
      <c r="CT20" s="621"/>
      <c r="CU20" s="621"/>
      <c r="CV20" s="621"/>
      <c r="CW20" s="621"/>
      <c r="CX20" s="621"/>
      <c r="CY20" s="622"/>
      <c r="CZ20" s="673">
        <v>100</v>
      </c>
      <c r="DA20" s="673"/>
      <c r="DB20" s="673"/>
      <c r="DC20" s="673"/>
      <c r="DD20" s="626">
        <v>443756</v>
      </c>
      <c r="DE20" s="621"/>
      <c r="DF20" s="621"/>
      <c r="DG20" s="621"/>
      <c r="DH20" s="621"/>
      <c r="DI20" s="621"/>
      <c r="DJ20" s="621"/>
      <c r="DK20" s="621"/>
      <c r="DL20" s="621"/>
      <c r="DM20" s="621"/>
      <c r="DN20" s="621"/>
      <c r="DO20" s="621"/>
      <c r="DP20" s="622"/>
      <c r="DQ20" s="626">
        <v>3325689</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1075</v>
      </c>
      <c r="S21" s="621"/>
      <c r="T21" s="621"/>
      <c r="U21" s="621"/>
      <c r="V21" s="621"/>
      <c r="W21" s="621"/>
      <c r="X21" s="621"/>
      <c r="Y21" s="622"/>
      <c r="Z21" s="673">
        <v>0</v>
      </c>
      <c r="AA21" s="673"/>
      <c r="AB21" s="673"/>
      <c r="AC21" s="673"/>
      <c r="AD21" s="674">
        <v>1075</v>
      </c>
      <c r="AE21" s="674"/>
      <c r="AF21" s="674"/>
      <c r="AG21" s="674"/>
      <c r="AH21" s="674"/>
      <c r="AI21" s="674"/>
      <c r="AJ21" s="674"/>
      <c r="AK21" s="674"/>
      <c r="AL21" s="643">
        <v>0</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t="s">
        <v>222</v>
      </c>
      <c r="BH21" s="621"/>
      <c r="BI21" s="621"/>
      <c r="BJ21" s="621"/>
      <c r="BK21" s="621"/>
      <c r="BL21" s="621"/>
      <c r="BM21" s="621"/>
      <c r="BN21" s="622"/>
      <c r="BO21" s="673" t="s">
        <v>222</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23027</v>
      </c>
      <c r="S22" s="621"/>
      <c r="T22" s="621"/>
      <c r="U22" s="621"/>
      <c r="V22" s="621"/>
      <c r="W22" s="621"/>
      <c r="X22" s="621"/>
      <c r="Y22" s="622"/>
      <c r="Z22" s="673">
        <v>0.4</v>
      </c>
      <c r="AA22" s="673"/>
      <c r="AB22" s="673"/>
      <c r="AC22" s="673"/>
      <c r="AD22" s="674" t="s">
        <v>222</v>
      </c>
      <c r="AE22" s="674"/>
      <c r="AF22" s="674"/>
      <c r="AG22" s="674"/>
      <c r="AH22" s="674"/>
      <c r="AI22" s="674"/>
      <c r="AJ22" s="674"/>
      <c r="AK22" s="674"/>
      <c r="AL22" s="643" t="s">
        <v>222</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81384</v>
      </c>
      <c r="S23" s="621"/>
      <c r="T23" s="621"/>
      <c r="U23" s="621"/>
      <c r="V23" s="621"/>
      <c r="W23" s="621"/>
      <c r="X23" s="621"/>
      <c r="Y23" s="622"/>
      <c r="Z23" s="673">
        <v>1.6</v>
      </c>
      <c r="AA23" s="673"/>
      <c r="AB23" s="673"/>
      <c r="AC23" s="673"/>
      <c r="AD23" s="674">
        <v>29889</v>
      </c>
      <c r="AE23" s="674"/>
      <c r="AF23" s="674"/>
      <c r="AG23" s="674"/>
      <c r="AH23" s="674"/>
      <c r="AI23" s="674"/>
      <c r="AJ23" s="674"/>
      <c r="AK23" s="674"/>
      <c r="AL23" s="643">
        <v>1.2</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10186</v>
      </c>
      <c r="S24" s="621"/>
      <c r="T24" s="621"/>
      <c r="U24" s="621"/>
      <c r="V24" s="621"/>
      <c r="W24" s="621"/>
      <c r="X24" s="621"/>
      <c r="Y24" s="622"/>
      <c r="Z24" s="673">
        <v>0.2</v>
      </c>
      <c r="AA24" s="673"/>
      <c r="AB24" s="673"/>
      <c r="AC24" s="673"/>
      <c r="AD24" s="674" t="s">
        <v>222</v>
      </c>
      <c r="AE24" s="674"/>
      <c r="AF24" s="674"/>
      <c r="AG24" s="674"/>
      <c r="AH24" s="674"/>
      <c r="AI24" s="674"/>
      <c r="AJ24" s="674"/>
      <c r="AK24" s="674"/>
      <c r="AL24" s="643" t="s">
        <v>222</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1316742</v>
      </c>
      <c r="CS24" s="671"/>
      <c r="CT24" s="671"/>
      <c r="CU24" s="671"/>
      <c r="CV24" s="671"/>
      <c r="CW24" s="671"/>
      <c r="CX24" s="671"/>
      <c r="CY24" s="718"/>
      <c r="CZ24" s="722">
        <v>29.5</v>
      </c>
      <c r="DA24" s="723"/>
      <c r="DB24" s="723"/>
      <c r="DC24" s="724"/>
      <c r="DD24" s="717">
        <v>1010204</v>
      </c>
      <c r="DE24" s="671"/>
      <c r="DF24" s="671"/>
      <c r="DG24" s="671"/>
      <c r="DH24" s="671"/>
      <c r="DI24" s="671"/>
      <c r="DJ24" s="671"/>
      <c r="DK24" s="718"/>
      <c r="DL24" s="717">
        <v>885898</v>
      </c>
      <c r="DM24" s="671"/>
      <c r="DN24" s="671"/>
      <c r="DO24" s="671"/>
      <c r="DP24" s="671"/>
      <c r="DQ24" s="671"/>
      <c r="DR24" s="671"/>
      <c r="DS24" s="671"/>
      <c r="DT24" s="671"/>
      <c r="DU24" s="671"/>
      <c r="DV24" s="718"/>
      <c r="DW24" s="719">
        <v>34.200000000000003</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562325</v>
      </c>
      <c r="S25" s="621"/>
      <c r="T25" s="621"/>
      <c r="U25" s="621"/>
      <c r="V25" s="621"/>
      <c r="W25" s="621"/>
      <c r="X25" s="621"/>
      <c r="Y25" s="622"/>
      <c r="Z25" s="673">
        <v>10.9</v>
      </c>
      <c r="AA25" s="673"/>
      <c r="AB25" s="673"/>
      <c r="AC25" s="673"/>
      <c r="AD25" s="674">
        <v>49</v>
      </c>
      <c r="AE25" s="674"/>
      <c r="AF25" s="674"/>
      <c r="AG25" s="674"/>
      <c r="AH25" s="674"/>
      <c r="AI25" s="674"/>
      <c r="AJ25" s="674"/>
      <c r="AK25" s="674"/>
      <c r="AL25" s="643">
        <v>0</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616188</v>
      </c>
      <c r="CS25" s="639"/>
      <c r="CT25" s="639"/>
      <c r="CU25" s="639"/>
      <c r="CV25" s="639"/>
      <c r="CW25" s="639"/>
      <c r="CX25" s="639"/>
      <c r="CY25" s="640"/>
      <c r="CZ25" s="623">
        <v>13.8</v>
      </c>
      <c r="DA25" s="641"/>
      <c r="DB25" s="641"/>
      <c r="DC25" s="642"/>
      <c r="DD25" s="626">
        <v>547844</v>
      </c>
      <c r="DE25" s="639"/>
      <c r="DF25" s="639"/>
      <c r="DG25" s="639"/>
      <c r="DH25" s="639"/>
      <c r="DI25" s="639"/>
      <c r="DJ25" s="639"/>
      <c r="DK25" s="640"/>
      <c r="DL25" s="626">
        <v>537407</v>
      </c>
      <c r="DM25" s="639"/>
      <c r="DN25" s="639"/>
      <c r="DO25" s="639"/>
      <c r="DP25" s="639"/>
      <c r="DQ25" s="639"/>
      <c r="DR25" s="639"/>
      <c r="DS25" s="639"/>
      <c r="DT25" s="639"/>
      <c r="DU25" s="639"/>
      <c r="DV25" s="640"/>
      <c r="DW25" s="643">
        <v>20.7</v>
      </c>
      <c r="DX25" s="644"/>
      <c r="DY25" s="644"/>
      <c r="DZ25" s="644"/>
      <c r="EA25" s="644"/>
      <c r="EB25" s="644"/>
      <c r="EC25" s="645"/>
    </row>
    <row r="26" spans="2:133" ht="11.25" customHeight="1">
      <c r="B26" s="711" t="s">
        <v>278</v>
      </c>
      <c r="C26" s="712"/>
      <c r="D26" s="712"/>
      <c r="E26" s="712"/>
      <c r="F26" s="712"/>
      <c r="G26" s="712"/>
      <c r="H26" s="712"/>
      <c r="I26" s="712"/>
      <c r="J26" s="712"/>
      <c r="K26" s="712"/>
      <c r="L26" s="712"/>
      <c r="M26" s="712"/>
      <c r="N26" s="712"/>
      <c r="O26" s="712"/>
      <c r="P26" s="712"/>
      <c r="Q26" s="713"/>
      <c r="R26" s="620">
        <v>56931</v>
      </c>
      <c r="S26" s="621"/>
      <c r="T26" s="621"/>
      <c r="U26" s="621"/>
      <c r="V26" s="621"/>
      <c r="W26" s="621"/>
      <c r="X26" s="621"/>
      <c r="Y26" s="622"/>
      <c r="Z26" s="673">
        <v>1.1000000000000001</v>
      </c>
      <c r="AA26" s="673"/>
      <c r="AB26" s="673"/>
      <c r="AC26" s="673"/>
      <c r="AD26" s="674">
        <v>56931</v>
      </c>
      <c r="AE26" s="674"/>
      <c r="AF26" s="674"/>
      <c r="AG26" s="674"/>
      <c r="AH26" s="674"/>
      <c r="AI26" s="674"/>
      <c r="AJ26" s="674"/>
      <c r="AK26" s="674"/>
      <c r="AL26" s="643">
        <v>2.2999999999999998</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381766</v>
      </c>
      <c r="CS26" s="621"/>
      <c r="CT26" s="621"/>
      <c r="CU26" s="621"/>
      <c r="CV26" s="621"/>
      <c r="CW26" s="621"/>
      <c r="CX26" s="621"/>
      <c r="CY26" s="622"/>
      <c r="CZ26" s="623">
        <v>8.5</v>
      </c>
      <c r="DA26" s="641"/>
      <c r="DB26" s="641"/>
      <c r="DC26" s="642"/>
      <c r="DD26" s="626">
        <v>315337</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272449</v>
      </c>
      <c r="S27" s="621"/>
      <c r="T27" s="621"/>
      <c r="U27" s="621"/>
      <c r="V27" s="621"/>
      <c r="W27" s="621"/>
      <c r="X27" s="621"/>
      <c r="Y27" s="622"/>
      <c r="Z27" s="673">
        <v>5.3</v>
      </c>
      <c r="AA27" s="673"/>
      <c r="AB27" s="673"/>
      <c r="AC27" s="673"/>
      <c r="AD27" s="674">
        <v>2</v>
      </c>
      <c r="AE27" s="674"/>
      <c r="AF27" s="674"/>
      <c r="AG27" s="674"/>
      <c r="AH27" s="674"/>
      <c r="AI27" s="674"/>
      <c r="AJ27" s="674"/>
      <c r="AK27" s="674"/>
      <c r="AL27" s="643">
        <v>0</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575817</v>
      </c>
      <c r="BH27" s="621"/>
      <c r="BI27" s="621"/>
      <c r="BJ27" s="621"/>
      <c r="BK27" s="621"/>
      <c r="BL27" s="621"/>
      <c r="BM27" s="621"/>
      <c r="BN27" s="622"/>
      <c r="BO27" s="673">
        <v>100</v>
      </c>
      <c r="BP27" s="673"/>
      <c r="BQ27" s="673"/>
      <c r="BR27" s="673"/>
      <c r="BS27" s="626">
        <v>7905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354496</v>
      </c>
      <c r="CS27" s="639"/>
      <c r="CT27" s="639"/>
      <c r="CU27" s="639"/>
      <c r="CV27" s="639"/>
      <c r="CW27" s="639"/>
      <c r="CX27" s="639"/>
      <c r="CY27" s="640"/>
      <c r="CZ27" s="623">
        <v>7.9</v>
      </c>
      <c r="DA27" s="641"/>
      <c r="DB27" s="641"/>
      <c r="DC27" s="642"/>
      <c r="DD27" s="626">
        <v>116302</v>
      </c>
      <c r="DE27" s="639"/>
      <c r="DF27" s="639"/>
      <c r="DG27" s="639"/>
      <c r="DH27" s="639"/>
      <c r="DI27" s="639"/>
      <c r="DJ27" s="639"/>
      <c r="DK27" s="640"/>
      <c r="DL27" s="626">
        <v>91327</v>
      </c>
      <c r="DM27" s="639"/>
      <c r="DN27" s="639"/>
      <c r="DO27" s="639"/>
      <c r="DP27" s="639"/>
      <c r="DQ27" s="639"/>
      <c r="DR27" s="639"/>
      <c r="DS27" s="639"/>
      <c r="DT27" s="639"/>
      <c r="DU27" s="639"/>
      <c r="DV27" s="640"/>
      <c r="DW27" s="643">
        <v>3.5</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54335</v>
      </c>
      <c r="S28" s="621"/>
      <c r="T28" s="621"/>
      <c r="U28" s="621"/>
      <c r="V28" s="621"/>
      <c r="W28" s="621"/>
      <c r="X28" s="621"/>
      <c r="Y28" s="622"/>
      <c r="Z28" s="673">
        <v>1.1000000000000001</v>
      </c>
      <c r="AA28" s="673"/>
      <c r="AB28" s="673"/>
      <c r="AC28" s="673"/>
      <c r="AD28" s="674">
        <v>12541</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346058</v>
      </c>
      <c r="CS28" s="621"/>
      <c r="CT28" s="621"/>
      <c r="CU28" s="621"/>
      <c r="CV28" s="621"/>
      <c r="CW28" s="621"/>
      <c r="CX28" s="621"/>
      <c r="CY28" s="622"/>
      <c r="CZ28" s="623">
        <v>7.7</v>
      </c>
      <c r="DA28" s="641"/>
      <c r="DB28" s="641"/>
      <c r="DC28" s="642"/>
      <c r="DD28" s="626">
        <v>346058</v>
      </c>
      <c r="DE28" s="621"/>
      <c r="DF28" s="621"/>
      <c r="DG28" s="621"/>
      <c r="DH28" s="621"/>
      <c r="DI28" s="621"/>
      <c r="DJ28" s="621"/>
      <c r="DK28" s="622"/>
      <c r="DL28" s="626">
        <v>257164</v>
      </c>
      <c r="DM28" s="621"/>
      <c r="DN28" s="621"/>
      <c r="DO28" s="621"/>
      <c r="DP28" s="621"/>
      <c r="DQ28" s="621"/>
      <c r="DR28" s="621"/>
      <c r="DS28" s="621"/>
      <c r="DT28" s="621"/>
      <c r="DU28" s="621"/>
      <c r="DV28" s="622"/>
      <c r="DW28" s="643">
        <v>9.9</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9509</v>
      </c>
      <c r="S29" s="621"/>
      <c r="T29" s="621"/>
      <c r="U29" s="621"/>
      <c r="V29" s="621"/>
      <c r="W29" s="621"/>
      <c r="X29" s="621"/>
      <c r="Y29" s="622"/>
      <c r="Z29" s="673">
        <v>0.2</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346058</v>
      </c>
      <c r="CS29" s="639"/>
      <c r="CT29" s="639"/>
      <c r="CU29" s="639"/>
      <c r="CV29" s="639"/>
      <c r="CW29" s="639"/>
      <c r="CX29" s="639"/>
      <c r="CY29" s="640"/>
      <c r="CZ29" s="623">
        <v>7.7</v>
      </c>
      <c r="DA29" s="641"/>
      <c r="DB29" s="641"/>
      <c r="DC29" s="642"/>
      <c r="DD29" s="626">
        <v>346058</v>
      </c>
      <c r="DE29" s="639"/>
      <c r="DF29" s="639"/>
      <c r="DG29" s="639"/>
      <c r="DH29" s="639"/>
      <c r="DI29" s="639"/>
      <c r="DJ29" s="639"/>
      <c r="DK29" s="640"/>
      <c r="DL29" s="626">
        <v>257164</v>
      </c>
      <c r="DM29" s="639"/>
      <c r="DN29" s="639"/>
      <c r="DO29" s="639"/>
      <c r="DP29" s="639"/>
      <c r="DQ29" s="639"/>
      <c r="DR29" s="639"/>
      <c r="DS29" s="639"/>
      <c r="DT29" s="639"/>
      <c r="DU29" s="639"/>
      <c r="DV29" s="640"/>
      <c r="DW29" s="643">
        <v>9.9</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420520</v>
      </c>
      <c r="S30" s="621"/>
      <c r="T30" s="621"/>
      <c r="U30" s="621"/>
      <c r="V30" s="621"/>
      <c r="W30" s="621"/>
      <c r="X30" s="621"/>
      <c r="Y30" s="622"/>
      <c r="Z30" s="673">
        <v>8.1</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99.2</v>
      </c>
      <c r="BH30" s="687"/>
      <c r="BI30" s="687"/>
      <c r="BJ30" s="687"/>
      <c r="BK30" s="687"/>
      <c r="BL30" s="687"/>
      <c r="BM30" s="688">
        <v>97.2</v>
      </c>
      <c r="BN30" s="687"/>
      <c r="BO30" s="687"/>
      <c r="BP30" s="687"/>
      <c r="BQ30" s="689"/>
      <c r="BR30" s="686">
        <v>98.8</v>
      </c>
      <c r="BS30" s="687"/>
      <c r="BT30" s="687"/>
      <c r="BU30" s="687"/>
      <c r="BV30" s="687"/>
      <c r="BW30" s="687"/>
      <c r="BX30" s="688">
        <v>96.8</v>
      </c>
      <c r="BY30" s="687"/>
      <c r="BZ30" s="687"/>
      <c r="CA30" s="687"/>
      <c r="CB30" s="689"/>
      <c r="CD30" s="692"/>
      <c r="CE30" s="693"/>
      <c r="CF30" s="657" t="s">
        <v>293</v>
      </c>
      <c r="CG30" s="654"/>
      <c r="CH30" s="654"/>
      <c r="CI30" s="654"/>
      <c r="CJ30" s="654"/>
      <c r="CK30" s="654"/>
      <c r="CL30" s="654"/>
      <c r="CM30" s="654"/>
      <c r="CN30" s="654"/>
      <c r="CO30" s="654"/>
      <c r="CP30" s="654"/>
      <c r="CQ30" s="655"/>
      <c r="CR30" s="620">
        <v>313876</v>
      </c>
      <c r="CS30" s="621"/>
      <c r="CT30" s="621"/>
      <c r="CU30" s="621"/>
      <c r="CV30" s="621"/>
      <c r="CW30" s="621"/>
      <c r="CX30" s="621"/>
      <c r="CY30" s="622"/>
      <c r="CZ30" s="623">
        <v>7</v>
      </c>
      <c r="DA30" s="641"/>
      <c r="DB30" s="641"/>
      <c r="DC30" s="642"/>
      <c r="DD30" s="626">
        <v>313876</v>
      </c>
      <c r="DE30" s="621"/>
      <c r="DF30" s="621"/>
      <c r="DG30" s="621"/>
      <c r="DH30" s="621"/>
      <c r="DI30" s="621"/>
      <c r="DJ30" s="621"/>
      <c r="DK30" s="622"/>
      <c r="DL30" s="626">
        <v>224982</v>
      </c>
      <c r="DM30" s="621"/>
      <c r="DN30" s="621"/>
      <c r="DO30" s="621"/>
      <c r="DP30" s="621"/>
      <c r="DQ30" s="621"/>
      <c r="DR30" s="621"/>
      <c r="DS30" s="621"/>
      <c r="DT30" s="621"/>
      <c r="DU30" s="621"/>
      <c r="DV30" s="622"/>
      <c r="DW30" s="643">
        <v>8.6999999999999993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415698</v>
      </c>
      <c r="S31" s="621"/>
      <c r="T31" s="621"/>
      <c r="U31" s="621"/>
      <c r="V31" s="621"/>
      <c r="W31" s="621"/>
      <c r="X31" s="621"/>
      <c r="Y31" s="622"/>
      <c r="Z31" s="673">
        <v>8</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99.6</v>
      </c>
      <c r="BH31" s="639"/>
      <c r="BI31" s="639"/>
      <c r="BJ31" s="639"/>
      <c r="BK31" s="639"/>
      <c r="BL31" s="639"/>
      <c r="BM31" s="675">
        <v>98</v>
      </c>
      <c r="BN31" s="685"/>
      <c r="BO31" s="685"/>
      <c r="BP31" s="685"/>
      <c r="BQ31" s="649"/>
      <c r="BR31" s="684">
        <v>99.1</v>
      </c>
      <c r="BS31" s="639"/>
      <c r="BT31" s="639"/>
      <c r="BU31" s="639"/>
      <c r="BV31" s="639"/>
      <c r="BW31" s="639"/>
      <c r="BX31" s="675">
        <v>97.7</v>
      </c>
      <c r="BY31" s="685"/>
      <c r="BZ31" s="685"/>
      <c r="CA31" s="685"/>
      <c r="CB31" s="649"/>
      <c r="CD31" s="692"/>
      <c r="CE31" s="693"/>
      <c r="CF31" s="657" t="s">
        <v>297</v>
      </c>
      <c r="CG31" s="654"/>
      <c r="CH31" s="654"/>
      <c r="CI31" s="654"/>
      <c r="CJ31" s="654"/>
      <c r="CK31" s="654"/>
      <c r="CL31" s="654"/>
      <c r="CM31" s="654"/>
      <c r="CN31" s="654"/>
      <c r="CO31" s="654"/>
      <c r="CP31" s="654"/>
      <c r="CQ31" s="655"/>
      <c r="CR31" s="620">
        <v>32182</v>
      </c>
      <c r="CS31" s="639"/>
      <c r="CT31" s="639"/>
      <c r="CU31" s="639"/>
      <c r="CV31" s="639"/>
      <c r="CW31" s="639"/>
      <c r="CX31" s="639"/>
      <c r="CY31" s="640"/>
      <c r="CZ31" s="623">
        <v>0.7</v>
      </c>
      <c r="DA31" s="641"/>
      <c r="DB31" s="641"/>
      <c r="DC31" s="642"/>
      <c r="DD31" s="626">
        <v>32182</v>
      </c>
      <c r="DE31" s="639"/>
      <c r="DF31" s="639"/>
      <c r="DG31" s="639"/>
      <c r="DH31" s="639"/>
      <c r="DI31" s="639"/>
      <c r="DJ31" s="639"/>
      <c r="DK31" s="640"/>
      <c r="DL31" s="626">
        <v>32182</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387150</v>
      </c>
      <c r="S32" s="621"/>
      <c r="T32" s="621"/>
      <c r="U32" s="621"/>
      <c r="V32" s="621"/>
      <c r="W32" s="621"/>
      <c r="X32" s="621"/>
      <c r="Y32" s="622"/>
      <c r="Z32" s="673">
        <v>7.5</v>
      </c>
      <c r="AA32" s="673"/>
      <c r="AB32" s="673"/>
      <c r="AC32" s="673"/>
      <c r="AD32" s="674">
        <v>1448</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96.2</v>
      </c>
      <c r="BN32" s="605"/>
      <c r="BO32" s="605"/>
      <c r="BP32" s="605"/>
      <c r="BQ32" s="662"/>
      <c r="BR32" s="683">
        <v>98.1</v>
      </c>
      <c r="BS32" s="605"/>
      <c r="BT32" s="605"/>
      <c r="BU32" s="605"/>
      <c r="BV32" s="605"/>
      <c r="BW32" s="605"/>
      <c r="BX32" s="668">
        <v>95.4</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244734</v>
      </c>
      <c r="S33" s="621"/>
      <c r="T33" s="621"/>
      <c r="U33" s="621"/>
      <c r="V33" s="621"/>
      <c r="W33" s="621"/>
      <c r="X33" s="621"/>
      <c r="Y33" s="622"/>
      <c r="Z33" s="673">
        <v>4.7</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2701408</v>
      </c>
      <c r="CS33" s="639"/>
      <c r="CT33" s="639"/>
      <c r="CU33" s="639"/>
      <c r="CV33" s="639"/>
      <c r="CW33" s="639"/>
      <c r="CX33" s="639"/>
      <c r="CY33" s="640"/>
      <c r="CZ33" s="623">
        <v>60.5</v>
      </c>
      <c r="DA33" s="641"/>
      <c r="DB33" s="641"/>
      <c r="DC33" s="642"/>
      <c r="DD33" s="626">
        <v>2125337</v>
      </c>
      <c r="DE33" s="639"/>
      <c r="DF33" s="639"/>
      <c r="DG33" s="639"/>
      <c r="DH33" s="639"/>
      <c r="DI33" s="639"/>
      <c r="DJ33" s="639"/>
      <c r="DK33" s="640"/>
      <c r="DL33" s="626">
        <v>945617</v>
      </c>
      <c r="DM33" s="639"/>
      <c r="DN33" s="639"/>
      <c r="DO33" s="639"/>
      <c r="DP33" s="639"/>
      <c r="DQ33" s="639"/>
      <c r="DR33" s="639"/>
      <c r="DS33" s="639"/>
      <c r="DT33" s="639"/>
      <c r="DU33" s="639"/>
      <c r="DV33" s="640"/>
      <c r="DW33" s="643">
        <v>36.5</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860703</v>
      </c>
      <c r="CS34" s="621"/>
      <c r="CT34" s="621"/>
      <c r="CU34" s="621"/>
      <c r="CV34" s="621"/>
      <c r="CW34" s="621"/>
      <c r="CX34" s="621"/>
      <c r="CY34" s="622"/>
      <c r="CZ34" s="623">
        <v>19.3</v>
      </c>
      <c r="DA34" s="641"/>
      <c r="DB34" s="641"/>
      <c r="DC34" s="642"/>
      <c r="DD34" s="626">
        <v>631438</v>
      </c>
      <c r="DE34" s="621"/>
      <c r="DF34" s="621"/>
      <c r="DG34" s="621"/>
      <c r="DH34" s="621"/>
      <c r="DI34" s="621"/>
      <c r="DJ34" s="621"/>
      <c r="DK34" s="622"/>
      <c r="DL34" s="626">
        <v>252596</v>
      </c>
      <c r="DM34" s="621"/>
      <c r="DN34" s="621"/>
      <c r="DO34" s="621"/>
      <c r="DP34" s="621"/>
      <c r="DQ34" s="621"/>
      <c r="DR34" s="621"/>
      <c r="DS34" s="621"/>
      <c r="DT34" s="621"/>
      <c r="DU34" s="621"/>
      <c r="DV34" s="622"/>
      <c r="DW34" s="643">
        <v>9.6999999999999993</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107734</v>
      </c>
      <c r="S35" s="621"/>
      <c r="T35" s="621"/>
      <c r="U35" s="621"/>
      <c r="V35" s="621"/>
      <c r="W35" s="621"/>
      <c r="X35" s="621"/>
      <c r="Y35" s="622"/>
      <c r="Z35" s="673">
        <v>2.1</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491662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81655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38880</v>
      </c>
      <c r="CS35" s="639"/>
      <c r="CT35" s="639"/>
      <c r="CU35" s="639"/>
      <c r="CV35" s="639"/>
      <c r="CW35" s="639"/>
      <c r="CX35" s="639"/>
      <c r="CY35" s="640"/>
      <c r="CZ35" s="623">
        <v>0.9</v>
      </c>
      <c r="DA35" s="641"/>
      <c r="DB35" s="641"/>
      <c r="DC35" s="642"/>
      <c r="DD35" s="626">
        <v>36871</v>
      </c>
      <c r="DE35" s="639"/>
      <c r="DF35" s="639"/>
      <c r="DG35" s="639"/>
      <c r="DH35" s="639"/>
      <c r="DI35" s="639"/>
      <c r="DJ35" s="639"/>
      <c r="DK35" s="640"/>
      <c r="DL35" s="626">
        <v>5968</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5167842</v>
      </c>
      <c r="S36" s="661"/>
      <c r="T36" s="661"/>
      <c r="U36" s="661"/>
      <c r="V36" s="661"/>
      <c r="W36" s="661"/>
      <c r="X36" s="661"/>
      <c r="Y36" s="664"/>
      <c r="Z36" s="665">
        <v>100</v>
      </c>
      <c r="AA36" s="665"/>
      <c r="AB36" s="665"/>
      <c r="AC36" s="665"/>
      <c r="AD36" s="666">
        <v>2486364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152000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67719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738083</v>
      </c>
      <c r="CS36" s="621"/>
      <c r="CT36" s="621"/>
      <c r="CU36" s="621"/>
      <c r="CV36" s="621"/>
      <c r="CW36" s="621"/>
      <c r="CX36" s="621"/>
      <c r="CY36" s="622"/>
      <c r="CZ36" s="623">
        <v>16.5</v>
      </c>
      <c r="DA36" s="641"/>
      <c r="DB36" s="641"/>
      <c r="DC36" s="642"/>
      <c r="DD36" s="626">
        <v>447888</v>
      </c>
      <c r="DE36" s="621"/>
      <c r="DF36" s="621"/>
      <c r="DG36" s="621"/>
      <c r="DH36" s="621"/>
      <c r="DI36" s="621"/>
      <c r="DJ36" s="621"/>
      <c r="DK36" s="622"/>
      <c r="DL36" s="626">
        <v>305196</v>
      </c>
      <c r="DM36" s="621"/>
      <c r="DN36" s="621"/>
      <c r="DO36" s="621"/>
      <c r="DP36" s="621"/>
      <c r="DQ36" s="621"/>
      <c r="DR36" s="621"/>
      <c r="DS36" s="621"/>
      <c r="DT36" s="621"/>
      <c r="DU36" s="621"/>
      <c r="DV36" s="622"/>
      <c r="DW36" s="643">
        <v>11.8</v>
      </c>
      <c r="DX36" s="644"/>
      <c r="DY36" s="644"/>
      <c r="DZ36" s="644"/>
      <c r="EA36" s="644"/>
      <c r="EB36" s="644"/>
      <c r="EC36" s="645"/>
    </row>
    <row r="37" spans="2:133" ht="11.25" customHeight="1">
      <c r="AQ37" s="646" t="s">
        <v>315</v>
      </c>
      <c r="AR37" s="647"/>
      <c r="AS37" s="647"/>
      <c r="AT37" s="647"/>
      <c r="AU37" s="647"/>
      <c r="AV37" s="647"/>
      <c r="AW37" s="647"/>
      <c r="AX37" s="647"/>
      <c r="AY37" s="648"/>
      <c r="AZ37" s="620">
        <v>40079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802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158861</v>
      </c>
      <c r="CS37" s="639"/>
      <c r="CT37" s="639"/>
      <c r="CU37" s="639"/>
      <c r="CV37" s="639"/>
      <c r="CW37" s="639"/>
      <c r="CX37" s="639"/>
      <c r="CY37" s="640"/>
      <c r="CZ37" s="623">
        <v>3.6</v>
      </c>
      <c r="DA37" s="641"/>
      <c r="DB37" s="641"/>
      <c r="DC37" s="642"/>
      <c r="DD37" s="626">
        <v>158861</v>
      </c>
      <c r="DE37" s="639"/>
      <c r="DF37" s="639"/>
      <c r="DG37" s="639"/>
      <c r="DH37" s="639"/>
      <c r="DI37" s="639"/>
      <c r="DJ37" s="639"/>
      <c r="DK37" s="640"/>
      <c r="DL37" s="626">
        <v>158861</v>
      </c>
      <c r="DM37" s="639"/>
      <c r="DN37" s="639"/>
      <c r="DO37" s="639"/>
      <c r="DP37" s="639"/>
      <c r="DQ37" s="639"/>
      <c r="DR37" s="639"/>
      <c r="DS37" s="639"/>
      <c r="DT37" s="639"/>
      <c r="DU37" s="639"/>
      <c r="DV37" s="640"/>
      <c r="DW37" s="643">
        <v>6.1</v>
      </c>
      <c r="DX37" s="644"/>
      <c r="DY37" s="644"/>
      <c r="DZ37" s="644"/>
      <c r="EA37" s="644"/>
      <c r="EB37" s="644"/>
      <c r="EC37" s="645"/>
    </row>
    <row r="38" spans="2:133" ht="11.25" customHeight="1">
      <c r="AQ38" s="646" t="s">
        <v>318</v>
      </c>
      <c r="AR38" s="647"/>
      <c r="AS38" s="647"/>
      <c r="AT38" s="647"/>
      <c r="AU38" s="647"/>
      <c r="AV38" s="647"/>
      <c r="AW38" s="647"/>
      <c r="AX38" s="647"/>
      <c r="AY38" s="648"/>
      <c r="AZ38" s="620">
        <v>1000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1374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450583</v>
      </c>
      <c r="CS38" s="621"/>
      <c r="CT38" s="621"/>
      <c r="CU38" s="621"/>
      <c r="CV38" s="621"/>
      <c r="CW38" s="621"/>
      <c r="CX38" s="621"/>
      <c r="CY38" s="622"/>
      <c r="CZ38" s="623">
        <v>10.1</v>
      </c>
      <c r="DA38" s="641"/>
      <c r="DB38" s="641"/>
      <c r="DC38" s="642"/>
      <c r="DD38" s="626">
        <v>404837</v>
      </c>
      <c r="DE38" s="621"/>
      <c r="DF38" s="621"/>
      <c r="DG38" s="621"/>
      <c r="DH38" s="621"/>
      <c r="DI38" s="621"/>
      <c r="DJ38" s="621"/>
      <c r="DK38" s="622"/>
      <c r="DL38" s="626">
        <v>381857</v>
      </c>
      <c r="DM38" s="621"/>
      <c r="DN38" s="621"/>
      <c r="DO38" s="621"/>
      <c r="DP38" s="621"/>
      <c r="DQ38" s="621"/>
      <c r="DR38" s="621"/>
      <c r="DS38" s="621"/>
      <c r="DT38" s="621"/>
      <c r="DU38" s="621"/>
      <c r="DV38" s="622"/>
      <c r="DW38" s="643">
        <v>14.7</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605920</v>
      </c>
      <c r="CS39" s="639"/>
      <c r="CT39" s="639"/>
      <c r="CU39" s="639"/>
      <c r="CV39" s="639"/>
      <c r="CW39" s="639"/>
      <c r="CX39" s="639"/>
      <c r="CY39" s="640"/>
      <c r="CZ39" s="623">
        <v>13.6</v>
      </c>
      <c r="DA39" s="641"/>
      <c r="DB39" s="641"/>
      <c r="DC39" s="642"/>
      <c r="DD39" s="626">
        <v>602224</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62432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7239</v>
      </c>
      <c r="CS40" s="621"/>
      <c r="CT40" s="621"/>
      <c r="CU40" s="621"/>
      <c r="CV40" s="621"/>
      <c r="CW40" s="621"/>
      <c r="CX40" s="621"/>
      <c r="CY40" s="622"/>
      <c r="CZ40" s="623">
        <v>0.2</v>
      </c>
      <c r="DA40" s="641"/>
      <c r="DB40" s="641"/>
      <c r="DC40" s="642"/>
      <c r="DD40" s="626">
        <v>2079</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236151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391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448346</v>
      </c>
      <c r="CS42" s="621"/>
      <c r="CT42" s="621"/>
      <c r="CU42" s="621"/>
      <c r="CV42" s="621"/>
      <c r="CW42" s="621"/>
      <c r="CX42" s="621"/>
      <c r="CY42" s="622"/>
      <c r="CZ42" s="623">
        <v>10</v>
      </c>
      <c r="DA42" s="624"/>
      <c r="DB42" s="624"/>
      <c r="DC42" s="625"/>
      <c r="DD42" s="626">
        <v>190148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12899</v>
      </c>
      <c r="CS43" s="639"/>
      <c r="CT43" s="639"/>
      <c r="CU43" s="639"/>
      <c r="CV43" s="639"/>
      <c r="CW43" s="639"/>
      <c r="CX43" s="639"/>
      <c r="CY43" s="640"/>
      <c r="CZ43" s="623">
        <v>0.3</v>
      </c>
      <c r="DA43" s="641"/>
      <c r="DB43" s="641"/>
      <c r="DC43" s="642"/>
      <c r="DD43" s="626">
        <v>6934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443756</v>
      </c>
      <c r="CS44" s="621"/>
      <c r="CT44" s="621"/>
      <c r="CU44" s="621"/>
      <c r="CV44" s="621"/>
      <c r="CW44" s="621"/>
      <c r="CX44" s="621"/>
      <c r="CY44" s="622"/>
      <c r="CZ44" s="623">
        <v>9.9</v>
      </c>
      <c r="DA44" s="624"/>
      <c r="DB44" s="624"/>
      <c r="DC44" s="625"/>
      <c r="DD44" s="626">
        <v>189957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206460</v>
      </c>
      <c r="CS45" s="639"/>
      <c r="CT45" s="639"/>
      <c r="CU45" s="639"/>
      <c r="CV45" s="639"/>
      <c r="CW45" s="639"/>
      <c r="CX45" s="639"/>
      <c r="CY45" s="640"/>
      <c r="CZ45" s="623">
        <v>4.5999999999999996</v>
      </c>
      <c r="DA45" s="641"/>
      <c r="DB45" s="641"/>
      <c r="DC45" s="642"/>
      <c r="DD45" s="626">
        <v>52715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237296</v>
      </c>
      <c r="CS46" s="621"/>
      <c r="CT46" s="621"/>
      <c r="CU46" s="621"/>
      <c r="CV46" s="621"/>
      <c r="CW46" s="621"/>
      <c r="CX46" s="621"/>
      <c r="CY46" s="622"/>
      <c r="CZ46" s="623">
        <v>5.3</v>
      </c>
      <c r="DA46" s="624"/>
      <c r="DB46" s="624"/>
      <c r="DC46" s="625"/>
      <c r="DD46" s="626">
        <v>137242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4590</v>
      </c>
      <c r="CS47" s="639"/>
      <c r="CT47" s="639"/>
      <c r="CU47" s="639"/>
      <c r="CV47" s="639"/>
      <c r="CW47" s="639"/>
      <c r="CX47" s="639"/>
      <c r="CY47" s="640"/>
      <c r="CZ47" s="623">
        <v>0.1</v>
      </c>
      <c r="DA47" s="641"/>
      <c r="DB47" s="641"/>
      <c r="DC47" s="642"/>
      <c r="DD47" s="626">
        <v>191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4466496</v>
      </c>
      <c r="CS49" s="605"/>
      <c r="CT49" s="605"/>
      <c r="CU49" s="605"/>
      <c r="CV49" s="605"/>
      <c r="CW49" s="605"/>
      <c r="CX49" s="605"/>
      <c r="CY49" s="606"/>
      <c r="CZ49" s="607">
        <v>100</v>
      </c>
      <c r="DA49" s="608"/>
      <c r="DB49" s="608"/>
      <c r="DC49" s="609"/>
      <c r="DD49" s="610">
        <v>3325689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election activeCell="A26" sqref="A26:P2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4899</v>
      </c>
      <c r="R7" s="1134"/>
      <c r="S7" s="1134"/>
      <c r="T7" s="1134"/>
      <c r="U7" s="1134"/>
      <c r="V7" s="1134">
        <v>4457</v>
      </c>
      <c r="W7" s="1134"/>
      <c r="X7" s="1134"/>
      <c r="Y7" s="1134"/>
      <c r="Z7" s="1134"/>
      <c r="AA7" s="1134">
        <v>442</v>
      </c>
      <c r="AB7" s="1134"/>
      <c r="AC7" s="1134"/>
      <c r="AD7" s="1134"/>
      <c r="AE7" s="1135"/>
      <c r="AF7" s="1136">
        <v>432</v>
      </c>
      <c r="AG7" s="1137"/>
      <c r="AH7" s="1137"/>
      <c r="AI7" s="1137"/>
      <c r="AJ7" s="1138"/>
      <c r="AK7" s="1120">
        <v>3</v>
      </c>
      <c r="AL7" s="1121"/>
      <c r="AM7" s="1121"/>
      <c r="AN7" s="1121"/>
      <c r="AO7" s="1121"/>
      <c r="AP7" s="1121">
        <v>3447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0" t="s">
        <v>367</v>
      </c>
      <c r="C8" s="1061"/>
      <c r="D8" s="1061"/>
      <c r="E8" s="1061"/>
      <c r="F8" s="1061"/>
      <c r="G8" s="1061"/>
      <c r="H8" s="1061"/>
      <c r="I8" s="1061"/>
      <c r="J8" s="1061"/>
      <c r="K8" s="1061"/>
      <c r="L8" s="1061"/>
      <c r="M8" s="1061"/>
      <c r="N8" s="1061"/>
      <c r="O8" s="1061"/>
      <c r="P8" s="1062"/>
      <c r="Q8" s="1072">
        <v>269</v>
      </c>
      <c r="R8" s="1073"/>
      <c r="S8" s="1073"/>
      <c r="T8" s="1073"/>
      <c r="U8" s="1073"/>
      <c r="V8" s="1073">
        <v>10</v>
      </c>
      <c r="W8" s="1073"/>
      <c r="X8" s="1073"/>
      <c r="Y8" s="1073"/>
      <c r="Z8" s="1073"/>
      <c r="AA8" s="1073">
        <v>259</v>
      </c>
      <c r="AB8" s="1073"/>
      <c r="AC8" s="1073"/>
      <c r="AD8" s="1073"/>
      <c r="AE8" s="1074"/>
      <c r="AF8" s="1066">
        <v>248</v>
      </c>
      <c r="AG8" s="1067"/>
      <c r="AH8" s="1067"/>
      <c r="AI8" s="1067"/>
      <c r="AJ8" s="1068"/>
      <c r="AK8" s="1115" t="s">
        <v>482</v>
      </c>
      <c r="AL8" s="1116"/>
      <c r="AM8" s="1116"/>
      <c r="AN8" s="1116"/>
      <c r="AO8" s="1116"/>
      <c r="AP8" s="1116" t="s">
        <v>482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368</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5168</v>
      </c>
      <c r="R23" s="1098"/>
      <c r="S23" s="1098"/>
      <c r="T23" s="1098"/>
      <c r="U23" s="1098"/>
      <c r="V23" s="1098">
        <v>4467</v>
      </c>
      <c r="W23" s="1098"/>
      <c r="X23" s="1098"/>
      <c r="Y23" s="1098"/>
      <c r="Z23" s="1098"/>
      <c r="AA23" s="1098">
        <v>701</v>
      </c>
      <c r="AB23" s="1098"/>
      <c r="AC23" s="1098"/>
      <c r="AD23" s="1098"/>
      <c r="AE23" s="1099"/>
      <c r="AF23" s="1100">
        <v>680</v>
      </c>
      <c r="AG23" s="1098"/>
      <c r="AH23" s="1098"/>
      <c r="AI23" s="1098"/>
      <c r="AJ23" s="1101"/>
      <c r="AK23" s="1102"/>
      <c r="AL23" s="1103"/>
      <c r="AM23" s="1103"/>
      <c r="AN23" s="1103"/>
      <c r="AO23" s="1103"/>
      <c r="AP23" s="1098">
        <v>3447</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905</v>
      </c>
      <c r="R28" s="1083"/>
      <c r="S28" s="1083"/>
      <c r="T28" s="1083"/>
      <c r="U28" s="1083"/>
      <c r="V28" s="1083">
        <v>823</v>
      </c>
      <c r="W28" s="1083"/>
      <c r="X28" s="1083"/>
      <c r="Y28" s="1083"/>
      <c r="Z28" s="1083"/>
      <c r="AA28" s="1083">
        <v>82</v>
      </c>
      <c r="AB28" s="1083"/>
      <c r="AC28" s="1083"/>
      <c r="AD28" s="1083"/>
      <c r="AE28" s="1084"/>
      <c r="AF28" s="1085">
        <v>82</v>
      </c>
      <c r="AG28" s="1083"/>
      <c r="AH28" s="1083"/>
      <c r="AI28" s="1083"/>
      <c r="AJ28" s="1086"/>
      <c r="AK28" s="1087">
        <v>62</v>
      </c>
      <c r="AL28" s="1075"/>
      <c r="AM28" s="1075"/>
      <c r="AN28" s="1075"/>
      <c r="AO28" s="1075"/>
      <c r="AP28" s="1075" t="s">
        <v>538</v>
      </c>
      <c r="AQ28" s="1075"/>
      <c r="AR28" s="1075"/>
      <c r="AS28" s="1075"/>
      <c r="AT28" s="1075"/>
      <c r="AU28" s="1075" t="s">
        <v>482</v>
      </c>
      <c r="AV28" s="1075"/>
      <c r="AW28" s="1075"/>
      <c r="AX28" s="1075"/>
      <c r="AY28" s="1075"/>
      <c r="AZ28" s="1076">
        <v>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382</v>
      </c>
      <c r="C29" s="1061"/>
      <c r="D29" s="1061"/>
      <c r="E29" s="1061"/>
      <c r="F29" s="1061"/>
      <c r="G29" s="1061"/>
      <c r="H29" s="1061"/>
      <c r="I29" s="1061"/>
      <c r="J29" s="1061"/>
      <c r="K29" s="1061"/>
      <c r="L29" s="1061"/>
      <c r="M29" s="1061"/>
      <c r="N29" s="1061"/>
      <c r="O29" s="1061"/>
      <c r="P29" s="1062"/>
      <c r="Q29" s="1072">
        <v>825</v>
      </c>
      <c r="R29" s="1073"/>
      <c r="S29" s="1073"/>
      <c r="T29" s="1073"/>
      <c r="U29" s="1073"/>
      <c r="V29" s="1073">
        <v>774</v>
      </c>
      <c r="W29" s="1073"/>
      <c r="X29" s="1073"/>
      <c r="Y29" s="1073"/>
      <c r="Z29" s="1073"/>
      <c r="AA29" s="1073">
        <v>51</v>
      </c>
      <c r="AB29" s="1073"/>
      <c r="AC29" s="1073"/>
      <c r="AD29" s="1073"/>
      <c r="AE29" s="1074"/>
      <c r="AF29" s="1066">
        <v>51</v>
      </c>
      <c r="AG29" s="1067"/>
      <c r="AH29" s="1067"/>
      <c r="AI29" s="1067"/>
      <c r="AJ29" s="1068"/>
      <c r="AK29" s="1009">
        <v>115</v>
      </c>
      <c r="AL29" s="1000"/>
      <c r="AM29" s="1000"/>
      <c r="AN29" s="1000"/>
      <c r="AO29" s="1000"/>
      <c r="AP29" s="1000" t="s">
        <v>482</v>
      </c>
      <c r="AQ29" s="1000"/>
      <c r="AR29" s="1000"/>
      <c r="AS29" s="1000"/>
      <c r="AT29" s="1000"/>
      <c r="AU29" s="1000" t="s">
        <v>482</v>
      </c>
      <c r="AV29" s="1000"/>
      <c r="AW29" s="1000"/>
      <c r="AX29" s="1000"/>
      <c r="AY29" s="1000"/>
      <c r="AZ29" s="1071">
        <v>0</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383</v>
      </c>
      <c r="C30" s="1061"/>
      <c r="D30" s="1061"/>
      <c r="E30" s="1061"/>
      <c r="F30" s="1061"/>
      <c r="G30" s="1061"/>
      <c r="H30" s="1061"/>
      <c r="I30" s="1061"/>
      <c r="J30" s="1061"/>
      <c r="K30" s="1061"/>
      <c r="L30" s="1061"/>
      <c r="M30" s="1061"/>
      <c r="N30" s="1061"/>
      <c r="O30" s="1061"/>
      <c r="P30" s="1062"/>
      <c r="Q30" s="1072">
        <v>6</v>
      </c>
      <c r="R30" s="1073"/>
      <c r="S30" s="1073"/>
      <c r="T30" s="1073"/>
      <c r="U30" s="1073"/>
      <c r="V30" s="1073">
        <v>5</v>
      </c>
      <c r="W30" s="1073"/>
      <c r="X30" s="1073"/>
      <c r="Y30" s="1073"/>
      <c r="Z30" s="1073"/>
      <c r="AA30" s="1073">
        <v>1</v>
      </c>
      <c r="AB30" s="1073"/>
      <c r="AC30" s="1073"/>
      <c r="AD30" s="1073"/>
      <c r="AE30" s="1074"/>
      <c r="AF30" s="1066">
        <v>1</v>
      </c>
      <c r="AG30" s="1067"/>
      <c r="AH30" s="1067"/>
      <c r="AI30" s="1067"/>
      <c r="AJ30" s="1068"/>
      <c r="AK30" s="1009">
        <v>3</v>
      </c>
      <c r="AL30" s="1000"/>
      <c r="AM30" s="1000"/>
      <c r="AN30" s="1000"/>
      <c r="AO30" s="1000"/>
      <c r="AP30" s="1000" t="s">
        <v>482</v>
      </c>
      <c r="AQ30" s="1000"/>
      <c r="AR30" s="1000"/>
      <c r="AS30" s="1000"/>
      <c r="AT30" s="1000"/>
      <c r="AU30" s="1000" t="s">
        <v>482</v>
      </c>
      <c r="AV30" s="1000"/>
      <c r="AW30" s="1000"/>
      <c r="AX30" s="1000"/>
      <c r="AY30" s="1000"/>
      <c r="AZ30" s="1071">
        <v>0</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384</v>
      </c>
      <c r="C31" s="1061"/>
      <c r="D31" s="1061"/>
      <c r="E31" s="1061"/>
      <c r="F31" s="1061"/>
      <c r="G31" s="1061"/>
      <c r="H31" s="1061"/>
      <c r="I31" s="1061"/>
      <c r="J31" s="1061"/>
      <c r="K31" s="1061"/>
      <c r="L31" s="1061"/>
      <c r="M31" s="1061"/>
      <c r="N31" s="1061"/>
      <c r="O31" s="1061"/>
      <c r="P31" s="1062"/>
      <c r="Q31" s="1072">
        <v>88</v>
      </c>
      <c r="R31" s="1073"/>
      <c r="S31" s="1073"/>
      <c r="T31" s="1073"/>
      <c r="U31" s="1073"/>
      <c r="V31" s="1073">
        <v>83</v>
      </c>
      <c r="W31" s="1073"/>
      <c r="X31" s="1073"/>
      <c r="Y31" s="1073"/>
      <c r="Z31" s="1073"/>
      <c r="AA31" s="1073">
        <v>5</v>
      </c>
      <c r="AB31" s="1073"/>
      <c r="AC31" s="1073"/>
      <c r="AD31" s="1073"/>
      <c r="AE31" s="1074"/>
      <c r="AF31" s="1066">
        <v>5</v>
      </c>
      <c r="AG31" s="1067"/>
      <c r="AH31" s="1067"/>
      <c r="AI31" s="1067"/>
      <c r="AJ31" s="1068"/>
      <c r="AK31" s="1009">
        <v>118</v>
      </c>
      <c r="AL31" s="1000"/>
      <c r="AM31" s="1000"/>
      <c r="AN31" s="1000"/>
      <c r="AO31" s="1000"/>
      <c r="AP31" s="1000" t="s">
        <v>482</v>
      </c>
      <c r="AQ31" s="1000"/>
      <c r="AR31" s="1000"/>
      <c r="AS31" s="1000"/>
      <c r="AT31" s="1000"/>
      <c r="AU31" s="1000" t="s">
        <v>482</v>
      </c>
      <c r="AV31" s="1000"/>
      <c r="AW31" s="1000"/>
      <c r="AX31" s="1000"/>
      <c r="AY31" s="1000"/>
      <c r="AZ31" s="1071">
        <v>0</v>
      </c>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385</v>
      </c>
      <c r="C32" s="1061"/>
      <c r="D32" s="1061"/>
      <c r="E32" s="1061"/>
      <c r="F32" s="1061"/>
      <c r="G32" s="1061"/>
      <c r="H32" s="1061"/>
      <c r="I32" s="1061"/>
      <c r="J32" s="1061"/>
      <c r="K32" s="1061"/>
      <c r="L32" s="1061"/>
      <c r="M32" s="1061"/>
      <c r="N32" s="1061"/>
      <c r="O32" s="1061"/>
      <c r="P32" s="1062"/>
      <c r="Q32" s="1072">
        <v>426</v>
      </c>
      <c r="R32" s="1073"/>
      <c r="S32" s="1073"/>
      <c r="T32" s="1073"/>
      <c r="U32" s="1073"/>
      <c r="V32" s="1073">
        <v>108</v>
      </c>
      <c r="W32" s="1073"/>
      <c r="X32" s="1073"/>
      <c r="Y32" s="1073"/>
      <c r="Z32" s="1073"/>
      <c r="AA32" s="1073">
        <v>318</v>
      </c>
      <c r="AB32" s="1073"/>
      <c r="AC32" s="1073"/>
      <c r="AD32" s="1073"/>
      <c r="AE32" s="1074"/>
      <c r="AF32" s="1066">
        <v>318</v>
      </c>
      <c r="AG32" s="1067"/>
      <c r="AH32" s="1067"/>
      <c r="AI32" s="1067"/>
      <c r="AJ32" s="1068"/>
      <c r="AK32" s="1009">
        <v>38</v>
      </c>
      <c r="AL32" s="1000"/>
      <c r="AM32" s="1000"/>
      <c r="AN32" s="1000"/>
      <c r="AO32" s="1000"/>
      <c r="AP32" s="1000">
        <v>578</v>
      </c>
      <c r="AQ32" s="1000"/>
      <c r="AR32" s="1000"/>
      <c r="AS32" s="1000"/>
      <c r="AT32" s="1000"/>
      <c r="AU32" s="1000">
        <v>336</v>
      </c>
      <c r="AV32" s="1000"/>
      <c r="AW32" s="1000"/>
      <c r="AX32" s="1000"/>
      <c r="AY32" s="1000"/>
      <c r="AZ32" s="1071">
        <v>0</v>
      </c>
      <c r="BA32" s="1071"/>
      <c r="BB32" s="1071"/>
      <c r="BC32" s="1071"/>
      <c r="BD32" s="1071"/>
      <c r="BE32" s="1055" t="s">
        <v>386</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387</v>
      </c>
      <c r="C33" s="1061"/>
      <c r="D33" s="1061"/>
      <c r="E33" s="1061"/>
      <c r="F33" s="1061"/>
      <c r="G33" s="1061"/>
      <c r="H33" s="1061"/>
      <c r="I33" s="1061"/>
      <c r="J33" s="1061"/>
      <c r="K33" s="1061"/>
      <c r="L33" s="1061"/>
      <c r="M33" s="1061"/>
      <c r="N33" s="1061"/>
      <c r="O33" s="1061"/>
      <c r="P33" s="1062"/>
      <c r="Q33" s="1072">
        <v>71</v>
      </c>
      <c r="R33" s="1073"/>
      <c r="S33" s="1073"/>
      <c r="T33" s="1073"/>
      <c r="U33" s="1073"/>
      <c r="V33" s="1073">
        <v>21</v>
      </c>
      <c r="W33" s="1073"/>
      <c r="X33" s="1073"/>
      <c r="Y33" s="1073"/>
      <c r="Z33" s="1073"/>
      <c r="AA33" s="1073">
        <v>50</v>
      </c>
      <c r="AB33" s="1073"/>
      <c r="AC33" s="1073"/>
      <c r="AD33" s="1073"/>
      <c r="AE33" s="1074"/>
      <c r="AF33" s="1066">
        <v>50</v>
      </c>
      <c r="AG33" s="1067"/>
      <c r="AH33" s="1067"/>
      <c r="AI33" s="1067"/>
      <c r="AJ33" s="1068"/>
      <c r="AK33" s="1009">
        <v>1</v>
      </c>
      <c r="AL33" s="1000"/>
      <c r="AM33" s="1000"/>
      <c r="AN33" s="1000"/>
      <c r="AO33" s="1000"/>
      <c r="AP33" s="1000" t="s">
        <v>482</v>
      </c>
      <c r="AQ33" s="1000"/>
      <c r="AR33" s="1000"/>
      <c r="AS33" s="1000"/>
      <c r="AT33" s="1000"/>
      <c r="AU33" s="1000" t="s">
        <v>482</v>
      </c>
      <c r="AV33" s="1000"/>
      <c r="AW33" s="1000"/>
      <c r="AX33" s="1000"/>
      <c r="AY33" s="1000"/>
      <c r="AZ33" s="1071">
        <v>0</v>
      </c>
      <c r="BA33" s="1071"/>
      <c r="BB33" s="1071"/>
      <c r="BC33" s="1071"/>
      <c r="BD33" s="1071"/>
      <c r="BE33" s="1055" t="s">
        <v>386</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t="s">
        <v>388</v>
      </c>
      <c r="C34" s="1061"/>
      <c r="D34" s="1061"/>
      <c r="E34" s="1061"/>
      <c r="F34" s="1061"/>
      <c r="G34" s="1061"/>
      <c r="H34" s="1061"/>
      <c r="I34" s="1061"/>
      <c r="J34" s="1061"/>
      <c r="K34" s="1061"/>
      <c r="L34" s="1061"/>
      <c r="M34" s="1061"/>
      <c r="N34" s="1061"/>
      <c r="O34" s="1061"/>
      <c r="P34" s="1062"/>
      <c r="Q34" s="1072">
        <v>280</v>
      </c>
      <c r="R34" s="1073"/>
      <c r="S34" s="1073"/>
      <c r="T34" s="1073"/>
      <c r="U34" s="1073"/>
      <c r="V34" s="1073">
        <v>255</v>
      </c>
      <c r="W34" s="1073"/>
      <c r="X34" s="1073"/>
      <c r="Y34" s="1073"/>
      <c r="Z34" s="1073"/>
      <c r="AA34" s="1073">
        <v>25</v>
      </c>
      <c r="AB34" s="1073"/>
      <c r="AC34" s="1073"/>
      <c r="AD34" s="1073"/>
      <c r="AE34" s="1074"/>
      <c r="AF34" s="1066">
        <v>25</v>
      </c>
      <c r="AG34" s="1067"/>
      <c r="AH34" s="1067"/>
      <c r="AI34" s="1067"/>
      <c r="AJ34" s="1068"/>
      <c r="AK34" s="1009">
        <v>152</v>
      </c>
      <c r="AL34" s="1000"/>
      <c r="AM34" s="1000"/>
      <c r="AN34" s="1000"/>
      <c r="AO34" s="1000"/>
      <c r="AP34" s="1000">
        <v>2761</v>
      </c>
      <c r="AQ34" s="1000"/>
      <c r="AR34" s="1000"/>
      <c r="AS34" s="1000"/>
      <c r="AT34" s="1000"/>
      <c r="AU34" s="1000">
        <v>2032</v>
      </c>
      <c r="AV34" s="1000"/>
      <c r="AW34" s="1000"/>
      <c r="AX34" s="1000"/>
      <c r="AY34" s="1000"/>
      <c r="AZ34" s="1071">
        <v>0</v>
      </c>
      <c r="BA34" s="1071"/>
      <c r="BB34" s="1071"/>
      <c r="BC34" s="1071"/>
      <c r="BD34" s="1071"/>
      <c r="BE34" s="1055" t="s">
        <v>389</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t="s">
        <v>390</v>
      </c>
      <c r="C35" s="1061"/>
      <c r="D35" s="1061"/>
      <c r="E35" s="1061"/>
      <c r="F35" s="1061"/>
      <c r="G35" s="1061"/>
      <c r="H35" s="1061"/>
      <c r="I35" s="1061"/>
      <c r="J35" s="1061"/>
      <c r="K35" s="1061"/>
      <c r="L35" s="1061"/>
      <c r="M35" s="1061"/>
      <c r="N35" s="1061"/>
      <c r="O35" s="1061"/>
      <c r="P35" s="1062"/>
      <c r="Q35" s="1072">
        <v>90</v>
      </c>
      <c r="R35" s="1073"/>
      <c r="S35" s="1073"/>
      <c r="T35" s="1073"/>
      <c r="U35" s="1073"/>
      <c r="V35" s="1073">
        <v>11</v>
      </c>
      <c r="W35" s="1073"/>
      <c r="X35" s="1073"/>
      <c r="Y35" s="1073"/>
      <c r="Z35" s="1073"/>
      <c r="AA35" s="1073">
        <v>79</v>
      </c>
      <c r="AB35" s="1073"/>
      <c r="AC35" s="1073"/>
      <c r="AD35" s="1073"/>
      <c r="AE35" s="1074"/>
      <c r="AF35" s="1066">
        <v>79</v>
      </c>
      <c r="AG35" s="1067"/>
      <c r="AH35" s="1067"/>
      <c r="AI35" s="1067"/>
      <c r="AJ35" s="1068"/>
      <c r="AK35" s="1009" t="s">
        <v>482</v>
      </c>
      <c r="AL35" s="1000"/>
      <c r="AM35" s="1000"/>
      <c r="AN35" s="1000"/>
      <c r="AO35" s="1000"/>
      <c r="AP35" s="1000" t="s">
        <v>482</v>
      </c>
      <c r="AQ35" s="1000"/>
      <c r="AR35" s="1000"/>
      <c r="AS35" s="1000"/>
      <c r="AT35" s="1000"/>
      <c r="AU35" s="1000" t="s">
        <v>482</v>
      </c>
      <c r="AV35" s="1000"/>
      <c r="AW35" s="1000"/>
      <c r="AX35" s="1000"/>
      <c r="AY35" s="1000"/>
      <c r="AZ35" s="1071">
        <v>0</v>
      </c>
      <c r="BA35" s="1071"/>
      <c r="BB35" s="1071"/>
      <c r="BC35" s="1071"/>
      <c r="BD35" s="1071"/>
      <c r="BE35" s="1055" t="s">
        <v>389</v>
      </c>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t="s">
        <v>391</v>
      </c>
      <c r="C36" s="1061"/>
      <c r="D36" s="1061"/>
      <c r="E36" s="1061"/>
      <c r="F36" s="1061"/>
      <c r="G36" s="1061"/>
      <c r="H36" s="1061"/>
      <c r="I36" s="1061"/>
      <c r="J36" s="1061"/>
      <c r="K36" s="1061"/>
      <c r="L36" s="1061"/>
      <c r="M36" s="1061"/>
      <c r="N36" s="1061"/>
      <c r="O36" s="1061"/>
      <c r="P36" s="1062"/>
      <c r="Q36" s="1072">
        <v>129</v>
      </c>
      <c r="R36" s="1073"/>
      <c r="S36" s="1073"/>
      <c r="T36" s="1073"/>
      <c r="U36" s="1073"/>
      <c r="V36" s="1073">
        <v>126</v>
      </c>
      <c r="W36" s="1073"/>
      <c r="X36" s="1073"/>
      <c r="Y36" s="1073"/>
      <c r="Z36" s="1073"/>
      <c r="AA36" s="1073">
        <v>3</v>
      </c>
      <c r="AB36" s="1073"/>
      <c r="AC36" s="1073"/>
      <c r="AD36" s="1073"/>
      <c r="AE36" s="1074"/>
      <c r="AF36" s="1066">
        <v>3</v>
      </c>
      <c r="AG36" s="1067"/>
      <c r="AH36" s="1067"/>
      <c r="AI36" s="1067"/>
      <c r="AJ36" s="1068"/>
      <c r="AK36" s="1009" t="s">
        <v>482</v>
      </c>
      <c r="AL36" s="1000"/>
      <c r="AM36" s="1000"/>
      <c r="AN36" s="1000"/>
      <c r="AO36" s="1000"/>
      <c r="AP36" s="1000" t="s">
        <v>482</v>
      </c>
      <c r="AQ36" s="1000"/>
      <c r="AR36" s="1000"/>
      <c r="AS36" s="1000"/>
      <c r="AT36" s="1000"/>
      <c r="AU36" s="1000" t="s">
        <v>482</v>
      </c>
      <c r="AV36" s="1000"/>
      <c r="AW36" s="1000"/>
      <c r="AX36" s="1000"/>
      <c r="AY36" s="1000"/>
      <c r="AZ36" s="1071">
        <v>0</v>
      </c>
      <c r="BA36" s="1071"/>
      <c r="BB36" s="1071"/>
      <c r="BC36" s="1071"/>
      <c r="BD36" s="1071"/>
      <c r="BE36" s="1055" t="s">
        <v>389</v>
      </c>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392</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613</v>
      </c>
      <c r="AG63" s="988"/>
      <c r="AH63" s="988"/>
      <c r="AI63" s="988"/>
      <c r="AJ63" s="1053"/>
      <c r="AK63" s="1054"/>
      <c r="AL63" s="992"/>
      <c r="AM63" s="992"/>
      <c r="AN63" s="992"/>
      <c r="AO63" s="992"/>
      <c r="AP63" s="988">
        <v>3339</v>
      </c>
      <c r="AQ63" s="988"/>
      <c r="AR63" s="988"/>
      <c r="AS63" s="988"/>
      <c r="AT63" s="988"/>
      <c r="AU63" s="988">
        <v>2368</v>
      </c>
      <c r="AV63" s="988"/>
      <c r="AW63" s="988"/>
      <c r="AX63" s="988"/>
      <c r="AY63" s="988"/>
      <c r="AZ63" s="1048"/>
      <c r="BA63" s="1048"/>
      <c r="BB63" s="1048"/>
      <c r="BC63" s="1048"/>
      <c r="BD63" s="1048"/>
      <c r="BE63" s="989"/>
      <c r="BF63" s="989"/>
      <c r="BG63" s="989"/>
      <c r="BH63" s="989"/>
      <c r="BI63" s="990"/>
      <c r="BJ63" s="1049" t="s">
        <v>222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396</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539</v>
      </c>
      <c r="C68" s="1015" t="s">
        <v>539</v>
      </c>
      <c r="D68" s="1015" t="s">
        <v>539</v>
      </c>
      <c r="E68" s="1015" t="s">
        <v>539</v>
      </c>
      <c r="F68" s="1015" t="s">
        <v>539</v>
      </c>
      <c r="G68" s="1015" t="s">
        <v>539</v>
      </c>
      <c r="H68" s="1015" t="s">
        <v>539</v>
      </c>
      <c r="I68" s="1015" t="s">
        <v>539</v>
      </c>
      <c r="J68" s="1015" t="s">
        <v>539</v>
      </c>
      <c r="K68" s="1015" t="s">
        <v>539</v>
      </c>
      <c r="L68" s="1015" t="s">
        <v>539</v>
      </c>
      <c r="M68" s="1015" t="s">
        <v>539</v>
      </c>
      <c r="N68" s="1015" t="s">
        <v>539</v>
      </c>
      <c r="O68" s="1015" t="s">
        <v>539</v>
      </c>
      <c r="P68" s="1016" t="s">
        <v>539</v>
      </c>
      <c r="Q68" s="1017">
        <v>326</v>
      </c>
      <c r="R68" s="1011"/>
      <c r="S68" s="1011"/>
      <c r="T68" s="1011"/>
      <c r="U68" s="1011"/>
      <c r="V68" s="1011">
        <v>324</v>
      </c>
      <c r="W68" s="1011"/>
      <c r="X68" s="1011"/>
      <c r="Y68" s="1011"/>
      <c r="Z68" s="1011"/>
      <c r="AA68" s="1011">
        <v>2</v>
      </c>
      <c r="AB68" s="1011"/>
      <c r="AC68" s="1011"/>
      <c r="AD68" s="1011"/>
      <c r="AE68" s="1011"/>
      <c r="AF68" s="1011">
        <v>334</v>
      </c>
      <c r="AG68" s="1011"/>
      <c r="AH68" s="1011"/>
      <c r="AI68" s="1011"/>
      <c r="AJ68" s="1011"/>
      <c r="AK68" s="1011" t="s">
        <v>482</v>
      </c>
      <c r="AL68" s="1011"/>
      <c r="AM68" s="1011"/>
      <c r="AN68" s="1011"/>
      <c r="AO68" s="1011"/>
      <c r="AP68" s="1011" t="s">
        <v>482</v>
      </c>
      <c r="AQ68" s="1011"/>
      <c r="AR68" s="1011"/>
      <c r="AS68" s="1011"/>
      <c r="AT68" s="1011"/>
      <c r="AU68" s="1011" t="s">
        <v>482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540</v>
      </c>
      <c r="C69" s="1004" t="s">
        <v>540</v>
      </c>
      <c r="D69" s="1004" t="s">
        <v>540</v>
      </c>
      <c r="E69" s="1004" t="s">
        <v>540</v>
      </c>
      <c r="F69" s="1004" t="s">
        <v>540</v>
      </c>
      <c r="G69" s="1004" t="s">
        <v>540</v>
      </c>
      <c r="H69" s="1004" t="s">
        <v>540</v>
      </c>
      <c r="I69" s="1004" t="s">
        <v>540</v>
      </c>
      <c r="J69" s="1004" t="s">
        <v>540</v>
      </c>
      <c r="K69" s="1004" t="s">
        <v>540</v>
      </c>
      <c r="L69" s="1004" t="s">
        <v>540</v>
      </c>
      <c r="M69" s="1004" t="s">
        <v>540</v>
      </c>
      <c r="N69" s="1004" t="s">
        <v>540</v>
      </c>
      <c r="O69" s="1004" t="s">
        <v>540</v>
      </c>
      <c r="P69" s="1005" t="s">
        <v>540</v>
      </c>
      <c r="Q69" s="1006">
        <v>111</v>
      </c>
      <c r="R69" s="1000"/>
      <c r="S69" s="1000"/>
      <c r="T69" s="1000"/>
      <c r="U69" s="1000"/>
      <c r="V69" s="1000">
        <v>97</v>
      </c>
      <c r="W69" s="1000"/>
      <c r="X69" s="1000"/>
      <c r="Y69" s="1000"/>
      <c r="Z69" s="1000"/>
      <c r="AA69" s="1000">
        <v>14</v>
      </c>
      <c r="AB69" s="1000"/>
      <c r="AC69" s="1000"/>
      <c r="AD69" s="1000"/>
      <c r="AE69" s="1000"/>
      <c r="AF69" s="1000">
        <v>14</v>
      </c>
      <c r="AG69" s="1000"/>
      <c r="AH69" s="1000"/>
      <c r="AI69" s="1000"/>
      <c r="AJ69" s="1000"/>
      <c r="AK69" s="1000" t="s">
        <v>482</v>
      </c>
      <c r="AL69" s="1000"/>
      <c r="AM69" s="1000"/>
      <c r="AN69" s="1000"/>
      <c r="AO69" s="1000"/>
      <c r="AP69" s="1000" t="s">
        <v>482</v>
      </c>
      <c r="AQ69" s="1000"/>
      <c r="AR69" s="1000"/>
      <c r="AS69" s="1000"/>
      <c r="AT69" s="1000"/>
      <c r="AU69" s="1000" t="s">
        <v>482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541</v>
      </c>
      <c r="C70" s="1004"/>
      <c r="D70" s="1004"/>
      <c r="E70" s="1004"/>
      <c r="F70" s="1004"/>
      <c r="G70" s="1004"/>
      <c r="H70" s="1004"/>
      <c r="I70" s="1004"/>
      <c r="J70" s="1004"/>
      <c r="K70" s="1004"/>
      <c r="L70" s="1004"/>
      <c r="M70" s="1004"/>
      <c r="N70" s="1004"/>
      <c r="O70" s="1004"/>
      <c r="P70" s="1005"/>
      <c r="Q70" s="1006">
        <v>37</v>
      </c>
      <c r="R70" s="1000"/>
      <c r="S70" s="1000"/>
      <c r="T70" s="1000"/>
      <c r="U70" s="1000"/>
      <c r="V70" s="1000">
        <v>27</v>
      </c>
      <c r="W70" s="1000"/>
      <c r="X70" s="1000"/>
      <c r="Y70" s="1000"/>
      <c r="Z70" s="1000"/>
      <c r="AA70" s="1000">
        <v>10</v>
      </c>
      <c r="AB70" s="1000"/>
      <c r="AC70" s="1000"/>
      <c r="AD70" s="1000"/>
      <c r="AE70" s="1000"/>
      <c r="AF70" s="1000">
        <v>10</v>
      </c>
      <c r="AG70" s="1000"/>
      <c r="AH70" s="1000"/>
      <c r="AI70" s="1000"/>
      <c r="AJ70" s="1000"/>
      <c r="AK70" s="1000" t="s">
        <v>482</v>
      </c>
      <c r="AL70" s="1000"/>
      <c r="AM70" s="1000"/>
      <c r="AN70" s="1000"/>
      <c r="AO70" s="1000"/>
      <c r="AP70" s="1000" t="s">
        <v>482</v>
      </c>
      <c r="AQ70" s="1000"/>
      <c r="AR70" s="1000"/>
      <c r="AS70" s="1000"/>
      <c r="AT70" s="1000"/>
      <c r="AU70" s="1000" t="s">
        <v>482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542</v>
      </c>
      <c r="C71" s="1004"/>
      <c r="D71" s="1004"/>
      <c r="E71" s="1004"/>
      <c r="F71" s="1004"/>
      <c r="G71" s="1004"/>
      <c r="H71" s="1004"/>
      <c r="I71" s="1004"/>
      <c r="J71" s="1004"/>
      <c r="K71" s="1004"/>
      <c r="L71" s="1004"/>
      <c r="M71" s="1004"/>
      <c r="N71" s="1004"/>
      <c r="O71" s="1004"/>
      <c r="P71" s="1005"/>
      <c r="Q71" s="1006">
        <v>220</v>
      </c>
      <c r="R71" s="1000"/>
      <c r="S71" s="1000"/>
      <c r="T71" s="1000"/>
      <c r="U71" s="1000"/>
      <c r="V71" s="1000">
        <v>216</v>
      </c>
      <c r="W71" s="1000"/>
      <c r="X71" s="1000"/>
      <c r="Y71" s="1000"/>
      <c r="Z71" s="1000"/>
      <c r="AA71" s="1000">
        <v>4</v>
      </c>
      <c r="AB71" s="1000"/>
      <c r="AC71" s="1000"/>
      <c r="AD71" s="1000"/>
      <c r="AE71" s="1000"/>
      <c r="AF71" s="1000">
        <v>4</v>
      </c>
      <c r="AG71" s="1000"/>
      <c r="AH71" s="1000"/>
      <c r="AI71" s="1000"/>
      <c r="AJ71" s="1000"/>
      <c r="AK71" s="1000" t="s">
        <v>482</v>
      </c>
      <c r="AL71" s="1000"/>
      <c r="AM71" s="1000"/>
      <c r="AN71" s="1000"/>
      <c r="AO71" s="1000"/>
      <c r="AP71" s="1000" t="s">
        <v>482</v>
      </c>
      <c r="AQ71" s="1000"/>
      <c r="AR71" s="1000"/>
      <c r="AS71" s="1000"/>
      <c r="AT71" s="1000"/>
      <c r="AU71" s="1000" t="s">
        <v>482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543</v>
      </c>
      <c r="C72" s="1004"/>
      <c r="D72" s="1004"/>
      <c r="E72" s="1004"/>
      <c r="F72" s="1004"/>
      <c r="G72" s="1004"/>
      <c r="H72" s="1004"/>
      <c r="I72" s="1004"/>
      <c r="J72" s="1004"/>
      <c r="K72" s="1004"/>
      <c r="L72" s="1004"/>
      <c r="M72" s="1004"/>
      <c r="N72" s="1004"/>
      <c r="O72" s="1004"/>
      <c r="P72" s="1005"/>
      <c r="Q72" s="1006">
        <v>194</v>
      </c>
      <c r="R72" s="1000"/>
      <c r="S72" s="1000"/>
      <c r="T72" s="1000"/>
      <c r="U72" s="1000"/>
      <c r="V72" s="1000">
        <v>179</v>
      </c>
      <c r="W72" s="1000"/>
      <c r="X72" s="1000"/>
      <c r="Y72" s="1000"/>
      <c r="Z72" s="1000"/>
      <c r="AA72" s="1000">
        <v>15</v>
      </c>
      <c r="AB72" s="1000"/>
      <c r="AC72" s="1000"/>
      <c r="AD72" s="1000"/>
      <c r="AE72" s="1000"/>
      <c r="AF72" s="1000">
        <v>14</v>
      </c>
      <c r="AG72" s="1000"/>
      <c r="AH72" s="1000"/>
      <c r="AI72" s="1000"/>
      <c r="AJ72" s="1000"/>
      <c r="AK72" s="1000" t="s">
        <v>482</v>
      </c>
      <c r="AL72" s="1000"/>
      <c r="AM72" s="1000"/>
      <c r="AN72" s="1000"/>
      <c r="AO72" s="1000"/>
      <c r="AP72" s="1000">
        <v>56</v>
      </c>
      <c r="AQ72" s="1000"/>
      <c r="AR72" s="1000"/>
      <c r="AS72" s="1000"/>
      <c r="AT72" s="1000"/>
      <c r="AU72" s="1000">
        <v>16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544</v>
      </c>
      <c r="C73" s="1004"/>
      <c r="D73" s="1004"/>
      <c r="E73" s="1004"/>
      <c r="F73" s="1004"/>
      <c r="G73" s="1004"/>
      <c r="H73" s="1004"/>
      <c r="I73" s="1004"/>
      <c r="J73" s="1004"/>
      <c r="K73" s="1004"/>
      <c r="L73" s="1004"/>
      <c r="M73" s="1004"/>
      <c r="N73" s="1004"/>
      <c r="O73" s="1004"/>
      <c r="P73" s="1005"/>
      <c r="Q73" s="1006">
        <v>13</v>
      </c>
      <c r="R73" s="1000"/>
      <c r="S73" s="1000"/>
      <c r="T73" s="1000"/>
      <c r="U73" s="1000"/>
      <c r="V73" s="1000">
        <v>12</v>
      </c>
      <c r="W73" s="1000"/>
      <c r="X73" s="1000"/>
      <c r="Y73" s="1000"/>
      <c r="Z73" s="1000"/>
      <c r="AA73" s="1000">
        <v>1</v>
      </c>
      <c r="AB73" s="1000"/>
      <c r="AC73" s="1000"/>
      <c r="AD73" s="1000"/>
      <c r="AE73" s="1000"/>
      <c r="AF73" s="1000">
        <v>1</v>
      </c>
      <c r="AG73" s="1000"/>
      <c r="AH73" s="1000"/>
      <c r="AI73" s="1000"/>
      <c r="AJ73" s="1000"/>
      <c r="AK73" s="1000" t="s">
        <v>482</v>
      </c>
      <c r="AL73" s="1000"/>
      <c r="AM73" s="1000"/>
      <c r="AN73" s="1000"/>
      <c r="AO73" s="1000"/>
      <c r="AP73" s="1000" t="s">
        <v>482</v>
      </c>
      <c r="AQ73" s="1000"/>
      <c r="AR73" s="1000"/>
      <c r="AS73" s="1000"/>
      <c r="AT73" s="1000"/>
      <c r="AU73" s="1000" t="s">
        <v>482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545</v>
      </c>
      <c r="C74" s="1004"/>
      <c r="D74" s="1004"/>
      <c r="E74" s="1004"/>
      <c r="F74" s="1004"/>
      <c r="G74" s="1004"/>
      <c r="H74" s="1004"/>
      <c r="I74" s="1004"/>
      <c r="J74" s="1004"/>
      <c r="K74" s="1004"/>
      <c r="L74" s="1004"/>
      <c r="M74" s="1004"/>
      <c r="N74" s="1004"/>
      <c r="O74" s="1004"/>
      <c r="P74" s="1005"/>
      <c r="Q74" s="1006">
        <v>1645</v>
      </c>
      <c r="R74" s="1000"/>
      <c r="S74" s="1000"/>
      <c r="T74" s="1000"/>
      <c r="U74" s="1000"/>
      <c r="V74" s="1000">
        <v>1141</v>
      </c>
      <c r="W74" s="1000"/>
      <c r="X74" s="1000"/>
      <c r="Y74" s="1000"/>
      <c r="Z74" s="1000"/>
      <c r="AA74" s="1000">
        <v>504</v>
      </c>
      <c r="AB74" s="1000"/>
      <c r="AC74" s="1000"/>
      <c r="AD74" s="1000"/>
      <c r="AE74" s="1000"/>
      <c r="AF74" s="1000">
        <v>484</v>
      </c>
      <c r="AG74" s="1000"/>
      <c r="AH74" s="1000"/>
      <c r="AI74" s="1000"/>
      <c r="AJ74" s="1000"/>
      <c r="AK74" s="1000" t="s">
        <v>482</v>
      </c>
      <c r="AL74" s="1000"/>
      <c r="AM74" s="1000"/>
      <c r="AN74" s="1000"/>
      <c r="AO74" s="1000"/>
      <c r="AP74" s="1000">
        <v>8887</v>
      </c>
      <c r="AQ74" s="1000"/>
      <c r="AR74" s="1000"/>
      <c r="AS74" s="1000"/>
      <c r="AT74" s="1000"/>
      <c r="AU74" s="1000">
        <v>355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546</v>
      </c>
      <c r="C75" s="1004"/>
      <c r="D75" s="1004"/>
      <c r="E75" s="1004"/>
      <c r="F75" s="1004"/>
      <c r="G75" s="1004"/>
      <c r="H75" s="1004"/>
      <c r="I75" s="1004"/>
      <c r="J75" s="1004"/>
      <c r="K75" s="1004"/>
      <c r="L75" s="1004"/>
      <c r="M75" s="1004"/>
      <c r="N75" s="1004"/>
      <c r="O75" s="1004"/>
      <c r="P75" s="1005"/>
      <c r="Q75" s="1007">
        <v>2537</v>
      </c>
      <c r="R75" s="1008"/>
      <c r="S75" s="1008"/>
      <c r="T75" s="1008"/>
      <c r="U75" s="1009"/>
      <c r="V75" s="1010">
        <v>2440</v>
      </c>
      <c r="W75" s="1008"/>
      <c r="X75" s="1008"/>
      <c r="Y75" s="1008"/>
      <c r="Z75" s="1009"/>
      <c r="AA75" s="1010">
        <v>97</v>
      </c>
      <c r="AB75" s="1008"/>
      <c r="AC75" s="1008"/>
      <c r="AD75" s="1008"/>
      <c r="AE75" s="1009"/>
      <c r="AF75" s="1010">
        <v>97</v>
      </c>
      <c r="AG75" s="1008"/>
      <c r="AH75" s="1008"/>
      <c r="AI75" s="1008"/>
      <c r="AJ75" s="1009"/>
      <c r="AK75" s="1010">
        <v>11</v>
      </c>
      <c r="AL75" s="1008"/>
      <c r="AM75" s="1008"/>
      <c r="AN75" s="1008"/>
      <c r="AO75" s="1009"/>
      <c r="AP75" s="1010">
        <v>2474</v>
      </c>
      <c r="AQ75" s="1008"/>
      <c r="AR75" s="1008"/>
      <c r="AS75" s="1008"/>
      <c r="AT75" s="1009"/>
      <c r="AU75" s="1010">
        <v>78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547</v>
      </c>
      <c r="C76" s="1004" t="s">
        <v>547</v>
      </c>
      <c r="D76" s="1004" t="s">
        <v>547</v>
      </c>
      <c r="E76" s="1004" t="s">
        <v>547</v>
      </c>
      <c r="F76" s="1004" t="s">
        <v>547</v>
      </c>
      <c r="G76" s="1004" t="s">
        <v>547</v>
      </c>
      <c r="H76" s="1004" t="s">
        <v>547</v>
      </c>
      <c r="I76" s="1004" t="s">
        <v>547</v>
      </c>
      <c r="J76" s="1004" t="s">
        <v>547</v>
      </c>
      <c r="K76" s="1004" t="s">
        <v>547</v>
      </c>
      <c r="L76" s="1004" t="s">
        <v>547</v>
      </c>
      <c r="M76" s="1004" t="s">
        <v>547</v>
      </c>
      <c r="N76" s="1004" t="s">
        <v>547</v>
      </c>
      <c r="O76" s="1004" t="s">
        <v>547</v>
      </c>
      <c r="P76" s="1005" t="s">
        <v>547</v>
      </c>
      <c r="Q76" s="1007">
        <v>6567</v>
      </c>
      <c r="R76" s="1008"/>
      <c r="S76" s="1008"/>
      <c r="T76" s="1008"/>
      <c r="U76" s="1009"/>
      <c r="V76" s="1010">
        <v>7247</v>
      </c>
      <c r="W76" s="1008"/>
      <c r="X76" s="1008"/>
      <c r="Y76" s="1008"/>
      <c r="Z76" s="1009"/>
      <c r="AA76" s="1010">
        <v>-680</v>
      </c>
      <c r="AB76" s="1008"/>
      <c r="AC76" s="1008"/>
      <c r="AD76" s="1008"/>
      <c r="AE76" s="1009"/>
      <c r="AF76" s="1010">
        <v>3600</v>
      </c>
      <c r="AG76" s="1008"/>
      <c r="AH76" s="1008"/>
      <c r="AI76" s="1008"/>
      <c r="AJ76" s="1009"/>
      <c r="AK76" s="1010" t="s">
        <v>482</v>
      </c>
      <c r="AL76" s="1008"/>
      <c r="AM76" s="1008"/>
      <c r="AN76" s="1008"/>
      <c r="AO76" s="1009"/>
      <c r="AP76" s="1010">
        <v>30263</v>
      </c>
      <c r="AQ76" s="1008"/>
      <c r="AR76" s="1008"/>
      <c r="AS76" s="1008"/>
      <c r="AT76" s="1009"/>
      <c r="AU76" s="1010">
        <v>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548</v>
      </c>
      <c r="C77" s="1004" t="s">
        <v>548</v>
      </c>
      <c r="D77" s="1004" t="s">
        <v>548</v>
      </c>
      <c r="E77" s="1004" t="s">
        <v>548</v>
      </c>
      <c r="F77" s="1004" t="s">
        <v>548</v>
      </c>
      <c r="G77" s="1004" t="s">
        <v>548</v>
      </c>
      <c r="H77" s="1004" t="s">
        <v>548</v>
      </c>
      <c r="I77" s="1004" t="s">
        <v>548</v>
      </c>
      <c r="J77" s="1004" t="s">
        <v>548</v>
      </c>
      <c r="K77" s="1004" t="s">
        <v>548</v>
      </c>
      <c r="L77" s="1004" t="s">
        <v>548</v>
      </c>
      <c r="M77" s="1004" t="s">
        <v>548</v>
      </c>
      <c r="N77" s="1004" t="s">
        <v>548</v>
      </c>
      <c r="O77" s="1004" t="s">
        <v>548</v>
      </c>
      <c r="P77" s="1005" t="s">
        <v>548</v>
      </c>
      <c r="Q77" s="1007">
        <v>67</v>
      </c>
      <c r="R77" s="1008"/>
      <c r="S77" s="1008"/>
      <c r="T77" s="1008"/>
      <c r="U77" s="1009"/>
      <c r="V77" s="1010">
        <v>64</v>
      </c>
      <c r="W77" s="1008"/>
      <c r="X77" s="1008"/>
      <c r="Y77" s="1008"/>
      <c r="Z77" s="1009"/>
      <c r="AA77" s="1010">
        <v>3</v>
      </c>
      <c r="AB77" s="1008"/>
      <c r="AC77" s="1008"/>
      <c r="AD77" s="1008"/>
      <c r="AE77" s="1009"/>
      <c r="AF77" s="1010">
        <v>3</v>
      </c>
      <c r="AG77" s="1008"/>
      <c r="AH77" s="1008"/>
      <c r="AI77" s="1008"/>
      <c r="AJ77" s="1009"/>
      <c r="AK77" s="1010">
        <v>2</v>
      </c>
      <c r="AL77" s="1008"/>
      <c r="AM77" s="1008"/>
      <c r="AN77" s="1008"/>
      <c r="AO77" s="1009"/>
      <c r="AP77" s="1010" t="s">
        <v>482</v>
      </c>
      <c r="AQ77" s="1008"/>
      <c r="AR77" s="1008"/>
      <c r="AS77" s="1008"/>
      <c r="AT77" s="1009"/>
      <c r="AU77" s="1010" t="s">
        <v>482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549</v>
      </c>
      <c r="C78" s="1004" t="s">
        <v>549</v>
      </c>
      <c r="D78" s="1004" t="s">
        <v>549</v>
      </c>
      <c r="E78" s="1004" t="s">
        <v>549</v>
      </c>
      <c r="F78" s="1004" t="s">
        <v>549</v>
      </c>
      <c r="G78" s="1004" t="s">
        <v>549</v>
      </c>
      <c r="H78" s="1004" t="s">
        <v>549</v>
      </c>
      <c r="I78" s="1004" t="s">
        <v>549</v>
      </c>
      <c r="J78" s="1004" t="s">
        <v>549</v>
      </c>
      <c r="K78" s="1004" t="s">
        <v>549</v>
      </c>
      <c r="L78" s="1004" t="s">
        <v>549</v>
      </c>
      <c r="M78" s="1004" t="s">
        <v>549</v>
      </c>
      <c r="N78" s="1004" t="s">
        <v>549</v>
      </c>
      <c r="O78" s="1004" t="s">
        <v>549</v>
      </c>
      <c r="P78" s="1005" t="s">
        <v>549</v>
      </c>
      <c r="Q78" s="1007">
        <v>263837</v>
      </c>
      <c r="R78" s="1008"/>
      <c r="S78" s="1008"/>
      <c r="T78" s="1008"/>
      <c r="U78" s="1009"/>
      <c r="V78" s="1010">
        <v>263732</v>
      </c>
      <c r="W78" s="1008"/>
      <c r="X78" s="1008"/>
      <c r="Y78" s="1008"/>
      <c r="Z78" s="1009"/>
      <c r="AA78" s="1010">
        <v>104</v>
      </c>
      <c r="AB78" s="1008"/>
      <c r="AC78" s="1008"/>
      <c r="AD78" s="1008"/>
      <c r="AE78" s="1009"/>
      <c r="AF78" s="1010">
        <v>104</v>
      </c>
      <c r="AG78" s="1008"/>
      <c r="AH78" s="1008"/>
      <c r="AI78" s="1008"/>
      <c r="AJ78" s="1009"/>
      <c r="AK78" s="1010">
        <v>5790</v>
      </c>
      <c r="AL78" s="1008"/>
      <c r="AM78" s="1008"/>
      <c r="AN78" s="1008"/>
      <c r="AO78" s="1009"/>
      <c r="AP78" s="1000" t="s">
        <v>482</v>
      </c>
      <c r="AQ78" s="1000"/>
      <c r="AR78" s="1000"/>
      <c r="AS78" s="1000"/>
      <c r="AT78" s="1000"/>
      <c r="AU78" s="1000" t="s">
        <v>482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550</v>
      </c>
      <c r="C79" s="1004" t="s">
        <v>550</v>
      </c>
      <c r="D79" s="1004" t="s">
        <v>550</v>
      </c>
      <c r="E79" s="1004" t="s">
        <v>550</v>
      </c>
      <c r="F79" s="1004" t="s">
        <v>550</v>
      </c>
      <c r="G79" s="1004" t="s">
        <v>550</v>
      </c>
      <c r="H79" s="1004" t="s">
        <v>550</v>
      </c>
      <c r="I79" s="1004" t="s">
        <v>550</v>
      </c>
      <c r="J79" s="1004" t="s">
        <v>550</v>
      </c>
      <c r="K79" s="1004" t="s">
        <v>550</v>
      </c>
      <c r="L79" s="1004" t="s">
        <v>550</v>
      </c>
      <c r="M79" s="1004" t="s">
        <v>550</v>
      </c>
      <c r="N79" s="1004" t="s">
        <v>550</v>
      </c>
      <c r="O79" s="1004" t="s">
        <v>550</v>
      </c>
      <c r="P79" s="1005" t="s">
        <v>550</v>
      </c>
      <c r="Q79" s="1007">
        <v>7534</v>
      </c>
      <c r="R79" s="1008"/>
      <c r="S79" s="1008"/>
      <c r="T79" s="1008"/>
      <c r="U79" s="1009"/>
      <c r="V79" s="1010">
        <v>7409</v>
      </c>
      <c r="W79" s="1008"/>
      <c r="X79" s="1008"/>
      <c r="Y79" s="1008"/>
      <c r="Z79" s="1009"/>
      <c r="AA79" s="1010">
        <v>125</v>
      </c>
      <c r="AB79" s="1008"/>
      <c r="AC79" s="1008"/>
      <c r="AD79" s="1008"/>
      <c r="AE79" s="1009"/>
      <c r="AF79" s="1010">
        <v>125</v>
      </c>
      <c r="AG79" s="1008"/>
      <c r="AH79" s="1008"/>
      <c r="AI79" s="1008"/>
      <c r="AJ79" s="1009"/>
      <c r="AK79" s="1010">
        <v>564</v>
      </c>
      <c r="AL79" s="1008"/>
      <c r="AM79" s="1008"/>
      <c r="AN79" s="1008"/>
      <c r="AO79" s="1009"/>
      <c r="AP79" s="1000" t="s">
        <v>482</v>
      </c>
      <c r="AQ79" s="1000"/>
      <c r="AR79" s="1000"/>
      <c r="AS79" s="1000"/>
      <c r="AT79" s="1000"/>
      <c r="AU79" s="1000" t="s">
        <v>482</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551</v>
      </c>
      <c r="C80" s="1004" t="s">
        <v>551</v>
      </c>
      <c r="D80" s="1004" t="s">
        <v>551</v>
      </c>
      <c r="E80" s="1004" t="s">
        <v>551</v>
      </c>
      <c r="F80" s="1004" t="s">
        <v>551</v>
      </c>
      <c r="G80" s="1004" t="s">
        <v>551</v>
      </c>
      <c r="H80" s="1004" t="s">
        <v>551</v>
      </c>
      <c r="I80" s="1004" t="s">
        <v>551</v>
      </c>
      <c r="J80" s="1004" t="s">
        <v>551</v>
      </c>
      <c r="K80" s="1004" t="s">
        <v>551</v>
      </c>
      <c r="L80" s="1004" t="s">
        <v>551</v>
      </c>
      <c r="M80" s="1004" t="s">
        <v>551</v>
      </c>
      <c r="N80" s="1004" t="s">
        <v>551</v>
      </c>
      <c r="O80" s="1004" t="s">
        <v>551</v>
      </c>
      <c r="P80" s="1005" t="s">
        <v>551</v>
      </c>
      <c r="Q80" s="1007">
        <v>1184</v>
      </c>
      <c r="R80" s="1008"/>
      <c r="S80" s="1008"/>
      <c r="T80" s="1008"/>
      <c r="U80" s="1009"/>
      <c r="V80" s="1010">
        <v>655</v>
      </c>
      <c r="W80" s="1008"/>
      <c r="X80" s="1008"/>
      <c r="Y80" s="1008"/>
      <c r="Z80" s="1009"/>
      <c r="AA80" s="1010">
        <v>529</v>
      </c>
      <c r="AB80" s="1008"/>
      <c r="AC80" s="1008"/>
      <c r="AD80" s="1008"/>
      <c r="AE80" s="1009"/>
      <c r="AF80" s="1010">
        <v>529</v>
      </c>
      <c r="AG80" s="1008"/>
      <c r="AH80" s="1008"/>
      <c r="AI80" s="1008"/>
      <c r="AJ80" s="1009"/>
      <c r="AK80" s="1010" t="s">
        <v>482</v>
      </c>
      <c r="AL80" s="1008"/>
      <c r="AM80" s="1008"/>
      <c r="AN80" s="1008"/>
      <c r="AO80" s="1009"/>
      <c r="AP80" s="1000" t="s">
        <v>482</v>
      </c>
      <c r="AQ80" s="1000"/>
      <c r="AR80" s="1000"/>
      <c r="AS80" s="1000"/>
      <c r="AT80" s="1000"/>
      <c r="AU80" s="1000" t="s">
        <v>482</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555</v>
      </c>
      <c r="C81" s="1004" t="s">
        <v>552</v>
      </c>
      <c r="D81" s="1004" t="s">
        <v>552</v>
      </c>
      <c r="E81" s="1004" t="s">
        <v>552</v>
      </c>
      <c r="F81" s="1004" t="s">
        <v>552</v>
      </c>
      <c r="G81" s="1004" t="s">
        <v>552</v>
      </c>
      <c r="H81" s="1004" t="s">
        <v>552</v>
      </c>
      <c r="I81" s="1004" t="s">
        <v>552</v>
      </c>
      <c r="J81" s="1004" t="s">
        <v>552</v>
      </c>
      <c r="K81" s="1004" t="s">
        <v>552</v>
      </c>
      <c r="L81" s="1004" t="s">
        <v>552</v>
      </c>
      <c r="M81" s="1004" t="s">
        <v>552</v>
      </c>
      <c r="N81" s="1004" t="s">
        <v>552</v>
      </c>
      <c r="O81" s="1004" t="s">
        <v>552</v>
      </c>
      <c r="P81" s="1005" t="s">
        <v>552</v>
      </c>
      <c r="Q81" s="1006">
        <v>231</v>
      </c>
      <c r="R81" s="1000"/>
      <c r="S81" s="1000"/>
      <c r="T81" s="1000"/>
      <c r="U81" s="1000"/>
      <c r="V81" s="1000">
        <v>206</v>
      </c>
      <c r="W81" s="1000"/>
      <c r="X81" s="1000"/>
      <c r="Y81" s="1000"/>
      <c r="Z81" s="1000"/>
      <c r="AA81" s="1000">
        <v>25</v>
      </c>
      <c r="AB81" s="1000"/>
      <c r="AC81" s="1000"/>
      <c r="AD81" s="1000"/>
      <c r="AE81" s="1000"/>
      <c r="AF81" s="1000">
        <v>25</v>
      </c>
      <c r="AG81" s="1000"/>
      <c r="AH81" s="1000"/>
      <c r="AI81" s="1000"/>
      <c r="AJ81" s="1000"/>
      <c r="AK81" s="1000">
        <v>231</v>
      </c>
      <c r="AL81" s="1000"/>
      <c r="AM81" s="1000"/>
      <c r="AN81" s="1000"/>
      <c r="AO81" s="1000"/>
      <c r="AP81" s="1000" t="s">
        <v>482</v>
      </c>
      <c r="AQ81" s="1000"/>
      <c r="AR81" s="1000"/>
      <c r="AS81" s="1000"/>
      <c r="AT81" s="1000"/>
      <c r="AU81" s="1000" t="s">
        <v>482</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553</v>
      </c>
      <c r="C82" s="1004" t="s">
        <v>553</v>
      </c>
      <c r="D82" s="1004" t="s">
        <v>553</v>
      </c>
      <c r="E82" s="1004" t="s">
        <v>553</v>
      </c>
      <c r="F82" s="1004" t="s">
        <v>553</v>
      </c>
      <c r="G82" s="1004" t="s">
        <v>553</v>
      </c>
      <c r="H82" s="1004" t="s">
        <v>553</v>
      </c>
      <c r="I82" s="1004" t="s">
        <v>553</v>
      </c>
      <c r="J82" s="1004" t="s">
        <v>553</v>
      </c>
      <c r="K82" s="1004" t="s">
        <v>553</v>
      </c>
      <c r="L82" s="1004" t="s">
        <v>553</v>
      </c>
      <c r="M82" s="1004" t="s">
        <v>553</v>
      </c>
      <c r="N82" s="1004" t="s">
        <v>553</v>
      </c>
      <c r="O82" s="1004" t="s">
        <v>553</v>
      </c>
      <c r="P82" s="1005" t="s">
        <v>553</v>
      </c>
      <c r="Q82" s="1006">
        <v>6</v>
      </c>
      <c r="R82" s="1000"/>
      <c r="S82" s="1000"/>
      <c r="T82" s="1000"/>
      <c r="U82" s="1000"/>
      <c r="V82" s="1000">
        <v>3</v>
      </c>
      <c r="W82" s="1000"/>
      <c r="X82" s="1000"/>
      <c r="Y82" s="1000"/>
      <c r="Z82" s="1000"/>
      <c r="AA82" s="1000">
        <v>3</v>
      </c>
      <c r="AB82" s="1000"/>
      <c r="AC82" s="1000"/>
      <c r="AD82" s="1000"/>
      <c r="AE82" s="1000"/>
      <c r="AF82" s="1000">
        <v>3</v>
      </c>
      <c r="AG82" s="1000"/>
      <c r="AH82" s="1000"/>
      <c r="AI82" s="1000"/>
      <c r="AJ82" s="1000"/>
      <c r="AK82" s="1000" t="s">
        <v>482</v>
      </c>
      <c r="AL82" s="1000"/>
      <c r="AM82" s="1000"/>
      <c r="AN82" s="1000"/>
      <c r="AO82" s="1000"/>
      <c r="AP82" s="1000" t="s">
        <v>482</v>
      </c>
      <c r="AQ82" s="1000"/>
      <c r="AR82" s="1000"/>
      <c r="AS82" s="1000"/>
      <c r="AT82" s="1000"/>
      <c r="AU82" s="1000" t="s">
        <v>482</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t="s">
        <v>554</v>
      </c>
      <c r="C83" s="1004" t="s">
        <v>554</v>
      </c>
      <c r="D83" s="1004" t="s">
        <v>554</v>
      </c>
      <c r="E83" s="1004" t="s">
        <v>554</v>
      </c>
      <c r="F83" s="1004" t="s">
        <v>554</v>
      </c>
      <c r="G83" s="1004" t="s">
        <v>554</v>
      </c>
      <c r="H83" s="1004" t="s">
        <v>554</v>
      </c>
      <c r="I83" s="1004" t="s">
        <v>554</v>
      </c>
      <c r="J83" s="1004" t="s">
        <v>554</v>
      </c>
      <c r="K83" s="1004" t="s">
        <v>554</v>
      </c>
      <c r="L83" s="1004" t="s">
        <v>554</v>
      </c>
      <c r="M83" s="1004" t="s">
        <v>554</v>
      </c>
      <c r="N83" s="1004" t="s">
        <v>554</v>
      </c>
      <c r="O83" s="1004" t="s">
        <v>554</v>
      </c>
      <c r="P83" s="1005" t="s">
        <v>554</v>
      </c>
      <c r="Q83" s="1006">
        <v>107</v>
      </c>
      <c r="R83" s="1000"/>
      <c r="S83" s="1000"/>
      <c r="T83" s="1000"/>
      <c r="U83" s="1000"/>
      <c r="V83" s="1000">
        <v>73</v>
      </c>
      <c r="W83" s="1000"/>
      <c r="X83" s="1000"/>
      <c r="Y83" s="1000"/>
      <c r="Z83" s="1000"/>
      <c r="AA83" s="1000">
        <v>34</v>
      </c>
      <c r="AB83" s="1000"/>
      <c r="AC83" s="1000"/>
      <c r="AD83" s="1000"/>
      <c r="AE83" s="1000"/>
      <c r="AF83" s="1000">
        <v>34</v>
      </c>
      <c r="AG83" s="1000"/>
      <c r="AH83" s="1000"/>
      <c r="AI83" s="1000"/>
      <c r="AJ83" s="1000"/>
      <c r="AK83" s="1000">
        <v>10</v>
      </c>
      <c r="AL83" s="1000"/>
      <c r="AM83" s="1000"/>
      <c r="AN83" s="1000"/>
      <c r="AO83" s="1000"/>
      <c r="AP83" s="1000" t="s">
        <v>482</v>
      </c>
      <c r="AQ83" s="1000"/>
      <c r="AR83" s="1000"/>
      <c r="AS83" s="1000"/>
      <c r="AT83" s="1000"/>
      <c r="AU83" s="1000" t="s">
        <v>482</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5381</v>
      </c>
      <c r="AG88" s="988"/>
      <c r="AH88" s="988"/>
      <c r="AI88" s="988"/>
      <c r="AJ88" s="988"/>
      <c r="AK88" s="992"/>
      <c r="AL88" s="992"/>
      <c r="AM88" s="992"/>
      <c r="AN88" s="992"/>
      <c r="AO88" s="992"/>
      <c r="AP88" s="988">
        <v>41680</v>
      </c>
      <c r="AQ88" s="988"/>
      <c r="AR88" s="988"/>
      <c r="AS88" s="988"/>
      <c r="AT88" s="988"/>
      <c r="AU88" s="988">
        <v>452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251153</v>
      </c>
      <c r="AB110" s="916"/>
      <c r="AC110" s="916"/>
      <c r="AD110" s="916"/>
      <c r="AE110" s="917"/>
      <c r="AF110" s="918">
        <v>252704</v>
      </c>
      <c r="AG110" s="916"/>
      <c r="AH110" s="916"/>
      <c r="AI110" s="916"/>
      <c r="AJ110" s="917"/>
      <c r="AK110" s="918">
        <v>257164</v>
      </c>
      <c r="AL110" s="916"/>
      <c r="AM110" s="916"/>
      <c r="AN110" s="916"/>
      <c r="AO110" s="917"/>
      <c r="AP110" s="919">
        <v>11.8</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3535246</v>
      </c>
      <c r="BR110" s="863"/>
      <c r="BS110" s="863"/>
      <c r="BT110" s="863"/>
      <c r="BU110" s="863"/>
      <c r="BV110" s="863">
        <v>3515688</v>
      </c>
      <c r="BW110" s="863"/>
      <c r="BX110" s="863"/>
      <c r="BY110" s="863"/>
      <c r="BZ110" s="863"/>
      <c r="CA110" s="863">
        <v>3446546</v>
      </c>
      <c r="CB110" s="863"/>
      <c r="CC110" s="863"/>
      <c r="CD110" s="863"/>
      <c r="CE110" s="863"/>
      <c r="CF110" s="887">
        <v>158.6</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77544</v>
      </c>
      <c r="BR111" s="835"/>
      <c r="BS111" s="835"/>
      <c r="BT111" s="835"/>
      <c r="BU111" s="835"/>
      <c r="BV111" s="835">
        <v>68464</v>
      </c>
      <c r="BW111" s="835"/>
      <c r="BX111" s="835"/>
      <c r="BY111" s="835"/>
      <c r="BZ111" s="835"/>
      <c r="CA111" s="835">
        <v>59398</v>
      </c>
      <c r="CB111" s="835"/>
      <c r="CC111" s="835"/>
      <c r="CD111" s="835"/>
      <c r="CE111" s="835"/>
      <c r="CF111" s="896">
        <v>2.7</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2429638</v>
      </c>
      <c r="BR112" s="835"/>
      <c r="BS112" s="835"/>
      <c r="BT112" s="835"/>
      <c r="BU112" s="835"/>
      <c r="BV112" s="835">
        <v>2321839</v>
      </c>
      <c r="BW112" s="835"/>
      <c r="BX112" s="835"/>
      <c r="BY112" s="835"/>
      <c r="BZ112" s="835"/>
      <c r="CA112" s="835">
        <v>2367816</v>
      </c>
      <c r="CB112" s="835"/>
      <c r="CC112" s="835"/>
      <c r="CD112" s="835"/>
      <c r="CE112" s="835"/>
      <c r="CF112" s="896">
        <v>108.9</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105712</v>
      </c>
      <c r="AB113" s="944"/>
      <c r="AC113" s="944"/>
      <c r="AD113" s="944"/>
      <c r="AE113" s="945"/>
      <c r="AF113" s="946">
        <v>122681</v>
      </c>
      <c r="AG113" s="944"/>
      <c r="AH113" s="944"/>
      <c r="AI113" s="944"/>
      <c r="AJ113" s="945"/>
      <c r="AK113" s="946">
        <v>164503</v>
      </c>
      <c r="AL113" s="944"/>
      <c r="AM113" s="944"/>
      <c r="AN113" s="944"/>
      <c r="AO113" s="945"/>
      <c r="AP113" s="947">
        <v>7.6</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294184</v>
      </c>
      <c r="BR113" s="835"/>
      <c r="BS113" s="835"/>
      <c r="BT113" s="835"/>
      <c r="BU113" s="835"/>
      <c r="BV113" s="835">
        <v>448348</v>
      </c>
      <c r="BW113" s="835"/>
      <c r="BX113" s="835"/>
      <c r="BY113" s="835"/>
      <c r="BZ113" s="835"/>
      <c r="CA113" s="835">
        <v>452023</v>
      </c>
      <c r="CB113" s="835"/>
      <c r="CC113" s="835"/>
      <c r="CD113" s="835"/>
      <c r="CE113" s="835"/>
      <c r="CF113" s="896">
        <v>20.8</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15463</v>
      </c>
      <c r="AB114" s="798"/>
      <c r="AC114" s="798"/>
      <c r="AD114" s="798"/>
      <c r="AE114" s="799"/>
      <c r="AF114" s="800">
        <v>19925</v>
      </c>
      <c r="AG114" s="798"/>
      <c r="AH114" s="798"/>
      <c r="AI114" s="798"/>
      <c r="AJ114" s="799"/>
      <c r="AK114" s="800">
        <v>22678</v>
      </c>
      <c r="AL114" s="798"/>
      <c r="AM114" s="798"/>
      <c r="AN114" s="798"/>
      <c r="AO114" s="799"/>
      <c r="AP114" s="845">
        <v>1</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536599</v>
      </c>
      <c r="BR114" s="835"/>
      <c r="BS114" s="835"/>
      <c r="BT114" s="835"/>
      <c r="BU114" s="835"/>
      <c r="BV114" s="835">
        <v>658748</v>
      </c>
      <c r="BW114" s="835"/>
      <c r="BX114" s="835"/>
      <c r="BY114" s="835"/>
      <c r="BZ114" s="835"/>
      <c r="CA114" s="835">
        <v>660766</v>
      </c>
      <c r="CB114" s="835"/>
      <c r="CC114" s="835"/>
      <c r="CD114" s="835"/>
      <c r="CE114" s="835"/>
      <c r="CF114" s="896">
        <v>30.4</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750</v>
      </c>
      <c r="AB115" s="944"/>
      <c r="AC115" s="944"/>
      <c r="AD115" s="944"/>
      <c r="AE115" s="945"/>
      <c r="AF115" s="946">
        <v>887</v>
      </c>
      <c r="AG115" s="944"/>
      <c r="AH115" s="944"/>
      <c r="AI115" s="944"/>
      <c r="AJ115" s="945"/>
      <c r="AK115" s="946">
        <v>853</v>
      </c>
      <c r="AL115" s="944"/>
      <c r="AM115" s="944"/>
      <c r="AN115" s="944"/>
      <c r="AO115" s="945"/>
      <c r="AP115" s="947">
        <v>0</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21000</v>
      </c>
      <c r="DH116" s="798"/>
      <c r="DI116" s="798"/>
      <c r="DJ116" s="798"/>
      <c r="DK116" s="799"/>
      <c r="DL116" s="800">
        <v>17500</v>
      </c>
      <c r="DM116" s="798"/>
      <c r="DN116" s="798"/>
      <c r="DO116" s="798"/>
      <c r="DP116" s="799"/>
      <c r="DQ116" s="800">
        <v>14000</v>
      </c>
      <c r="DR116" s="798"/>
      <c r="DS116" s="798"/>
      <c r="DT116" s="798"/>
      <c r="DU116" s="799"/>
      <c r="DV116" s="845">
        <v>0.6</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373078</v>
      </c>
      <c r="AB117" s="930"/>
      <c r="AC117" s="930"/>
      <c r="AD117" s="930"/>
      <c r="AE117" s="931"/>
      <c r="AF117" s="932">
        <v>396197</v>
      </c>
      <c r="AG117" s="930"/>
      <c r="AH117" s="930"/>
      <c r="AI117" s="930"/>
      <c r="AJ117" s="931"/>
      <c r="AK117" s="932">
        <v>445198</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6873211</v>
      </c>
      <c r="BR119" s="866"/>
      <c r="BS119" s="866"/>
      <c r="BT119" s="866"/>
      <c r="BU119" s="866"/>
      <c r="BV119" s="866">
        <v>7013087</v>
      </c>
      <c r="BW119" s="866"/>
      <c r="BX119" s="866"/>
      <c r="BY119" s="866"/>
      <c r="BZ119" s="866"/>
      <c r="CA119" s="866">
        <v>6986549</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56544</v>
      </c>
      <c r="DH119" s="781"/>
      <c r="DI119" s="781"/>
      <c r="DJ119" s="781"/>
      <c r="DK119" s="782"/>
      <c r="DL119" s="783">
        <v>50964</v>
      </c>
      <c r="DM119" s="781"/>
      <c r="DN119" s="781"/>
      <c r="DO119" s="781"/>
      <c r="DP119" s="782"/>
      <c r="DQ119" s="783">
        <v>45398</v>
      </c>
      <c r="DR119" s="781"/>
      <c r="DS119" s="781"/>
      <c r="DT119" s="781"/>
      <c r="DU119" s="782"/>
      <c r="DV119" s="869">
        <v>2.1</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3234037</v>
      </c>
      <c r="BR120" s="863"/>
      <c r="BS120" s="863"/>
      <c r="BT120" s="863"/>
      <c r="BU120" s="863"/>
      <c r="BV120" s="863">
        <v>3811767</v>
      </c>
      <c r="BW120" s="863"/>
      <c r="BX120" s="863"/>
      <c r="BY120" s="863"/>
      <c r="BZ120" s="863"/>
      <c r="CA120" s="863">
        <v>4000419</v>
      </c>
      <c r="CB120" s="863"/>
      <c r="CC120" s="863"/>
      <c r="CD120" s="863"/>
      <c r="CE120" s="863"/>
      <c r="CF120" s="887">
        <v>184</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2301709</v>
      </c>
      <c r="DH120" s="863"/>
      <c r="DI120" s="863"/>
      <c r="DJ120" s="863"/>
      <c r="DK120" s="863"/>
      <c r="DL120" s="863">
        <v>2074832</v>
      </c>
      <c r="DM120" s="863"/>
      <c r="DN120" s="863"/>
      <c r="DO120" s="863"/>
      <c r="DP120" s="863"/>
      <c r="DQ120" s="863">
        <v>2032285</v>
      </c>
      <c r="DR120" s="863"/>
      <c r="DS120" s="863"/>
      <c r="DT120" s="863"/>
      <c r="DU120" s="863"/>
      <c r="DV120" s="864">
        <v>93.5</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t="s">
        <v>222</v>
      </c>
      <c r="BR121" s="835"/>
      <c r="BS121" s="835"/>
      <c r="BT121" s="835"/>
      <c r="BU121" s="835"/>
      <c r="BV121" s="835" t="s">
        <v>222</v>
      </c>
      <c r="BW121" s="835"/>
      <c r="BX121" s="835"/>
      <c r="BY121" s="835"/>
      <c r="BZ121" s="835"/>
      <c r="CA121" s="835" t="s">
        <v>222</v>
      </c>
      <c r="CB121" s="835"/>
      <c r="CC121" s="835"/>
      <c r="CD121" s="835"/>
      <c r="CE121" s="835"/>
      <c r="CF121" s="896" t="s">
        <v>222</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127929</v>
      </c>
      <c r="DH121" s="835"/>
      <c r="DI121" s="835"/>
      <c r="DJ121" s="835"/>
      <c r="DK121" s="835"/>
      <c r="DL121" s="835">
        <v>247007</v>
      </c>
      <c r="DM121" s="835"/>
      <c r="DN121" s="835"/>
      <c r="DO121" s="835"/>
      <c r="DP121" s="835"/>
      <c r="DQ121" s="835">
        <v>335531</v>
      </c>
      <c r="DR121" s="835"/>
      <c r="DS121" s="835"/>
      <c r="DT121" s="835"/>
      <c r="DU121" s="835"/>
      <c r="DV121" s="812">
        <v>15.4</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4107475</v>
      </c>
      <c r="BR122" s="866"/>
      <c r="BS122" s="866"/>
      <c r="BT122" s="866"/>
      <c r="BU122" s="866"/>
      <c r="BV122" s="866">
        <v>4093517</v>
      </c>
      <c r="BW122" s="866"/>
      <c r="BX122" s="866"/>
      <c r="BY122" s="866"/>
      <c r="BZ122" s="866"/>
      <c r="CA122" s="866">
        <v>4089748</v>
      </c>
      <c r="CB122" s="866"/>
      <c r="CC122" s="866"/>
      <c r="CD122" s="866"/>
      <c r="CE122" s="866"/>
      <c r="CF122" s="867">
        <v>188.2</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222</v>
      </c>
      <c r="DH122" s="835"/>
      <c r="DI122" s="835"/>
      <c r="DJ122" s="835"/>
      <c r="DK122" s="835"/>
      <c r="DL122" s="835" t="s">
        <v>222</v>
      </c>
      <c r="DM122" s="835"/>
      <c r="DN122" s="835"/>
      <c r="DO122" s="835"/>
      <c r="DP122" s="835"/>
      <c r="DQ122" s="835" t="s">
        <v>222</v>
      </c>
      <c r="DR122" s="835"/>
      <c r="DS122" s="835"/>
      <c r="DT122" s="835"/>
      <c r="DU122" s="835"/>
      <c r="DV122" s="812" t="s">
        <v>222</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7341512</v>
      </c>
      <c r="BR123" s="854"/>
      <c r="BS123" s="854"/>
      <c r="BT123" s="854"/>
      <c r="BU123" s="854"/>
      <c r="BV123" s="854">
        <v>7905284</v>
      </c>
      <c r="BW123" s="854"/>
      <c r="BX123" s="854"/>
      <c r="BY123" s="854"/>
      <c r="BZ123" s="854"/>
      <c r="CA123" s="854">
        <v>8090167</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222</v>
      </c>
      <c r="DH123" s="798"/>
      <c r="DI123" s="798"/>
      <c r="DJ123" s="798"/>
      <c r="DK123" s="799"/>
      <c r="DL123" s="800" t="s">
        <v>222</v>
      </c>
      <c r="DM123" s="798"/>
      <c r="DN123" s="798"/>
      <c r="DO123" s="798"/>
      <c r="DP123" s="799"/>
      <c r="DQ123" s="800" t="s">
        <v>222</v>
      </c>
      <c r="DR123" s="798"/>
      <c r="DS123" s="798"/>
      <c r="DT123" s="798"/>
      <c r="DU123" s="799"/>
      <c r="DV123" s="845" t="s">
        <v>222</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222</v>
      </c>
      <c r="BR124" s="852"/>
      <c r="BS124" s="852"/>
      <c r="BT124" s="852"/>
      <c r="BU124" s="852"/>
      <c r="BV124" s="852" t="s">
        <v>222</v>
      </c>
      <c r="BW124" s="852"/>
      <c r="BX124" s="852"/>
      <c r="BY124" s="852"/>
      <c r="BZ124" s="852"/>
      <c r="CA124" s="852" t="s">
        <v>222</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750</v>
      </c>
      <c r="AB126" s="798"/>
      <c r="AC126" s="798"/>
      <c r="AD126" s="798"/>
      <c r="AE126" s="799"/>
      <c r="AF126" s="800">
        <v>887</v>
      </c>
      <c r="AG126" s="798"/>
      <c r="AH126" s="798"/>
      <c r="AI126" s="798"/>
      <c r="AJ126" s="799"/>
      <c r="AK126" s="800">
        <v>853</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222</v>
      </c>
      <c r="AB127" s="798"/>
      <c r="AC127" s="798"/>
      <c r="AD127" s="798"/>
      <c r="AE127" s="799"/>
      <c r="AF127" s="800" t="s">
        <v>222</v>
      </c>
      <c r="AG127" s="798"/>
      <c r="AH127" s="798"/>
      <c r="AI127" s="798"/>
      <c r="AJ127" s="799"/>
      <c r="AK127" s="800" t="s">
        <v>222</v>
      </c>
      <c r="AL127" s="798"/>
      <c r="AM127" s="798"/>
      <c r="AN127" s="798"/>
      <c r="AO127" s="799"/>
      <c r="AP127" s="845" t="s">
        <v>222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t="s">
        <v>222</v>
      </c>
      <c r="AB128" s="819"/>
      <c r="AC128" s="819"/>
      <c r="AD128" s="819"/>
      <c r="AE128" s="820"/>
      <c r="AF128" s="821" t="s">
        <v>222</v>
      </c>
      <c r="AG128" s="819"/>
      <c r="AH128" s="819"/>
      <c r="AI128" s="819"/>
      <c r="AJ128" s="820"/>
      <c r="AK128" s="821" t="s">
        <v>222</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222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2367112</v>
      </c>
      <c r="AB129" s="798"/>
      <c r="AC129" s="798"/>
      <c r="AD129" s="798"/>
      <c r="AE129" s="799"/>
      <c r="AF129" s="800">
        <v>2450433</v>
      </c>
      <c r="AG129" s="798"/>
      <c r="AH129" s="798"/>
      <c r="AI129" s="798"/>
      <c r="AJ129" s="799"/>
      <c r="AK129" s="800">
        <v>2505426</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222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304950</v>
      </c>
      <c r="AB130" s="798"/>
      <c r="AC130" s="798"/>
      <c r="AD130" s="798"/>
      <c r="AE130" s="799"/>
      <c r="AF130" s="800">
        <v>313805</v>
      </c>
      <c r="AG130" s="798"/>
      <c r="AH130" s="798"/>
      <c r="AI130" s="798"/>
      <c r="AJ130" s="799"/>
      <c r="AK130" s="800">
        <v>331771</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4.0999999999999996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2062162</v>
      </c>
      <c r="AB131" s="781"/>
      <c r="AC131" s="781"/>
      <c r="AD131" s="781"/>
      <c r="AE131" s="782"/>
      <c r="AF131" s="783">
        <v>2136628</v>
      </c>
      <c r="AG131" s="781"/>
      <c r="AH131" s="781"/>
      <c r="AI131" s="781"/>
      <c r="AJ131" s="782"/>
      <c r="AK131" s="783">
        <v>2173655</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222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3.3037171669999998</v>
      </c>
      <c r="AB132" s="761"/>
      <c r="AC132" s="761"/>
      <c r="AD132" s="761"/>
      <c r="AE132" s="762"/>
      <c r="AF132" s="763">
        <v>3.856169628</v>
      </c>
      <c r="AG132" s="761"/>
      <c r="AH132" s="761"/>
      <c r="AI132" s="761"/>
      <c r="AJ132" s="762"/>
      <c r="AK132" s="763">
        <v>5.218261408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6.2</v>
      </c>
      <c r="AB133" s="740"/>
      <c r="AC133" s="740"/>
      <c r="AD133" s="740"/>
      <c r="AE133" s="741"/>
      <c r="AF133" s="739">
        <v>4.4000000000000004</v>
      </c>
      <c r="AG133" s="740"/>
      <c r="AH133" s="740"/>
      <c r="AI133" s="740"/>
      <c r="AJ133" s="741"/>
      <c r="AK133" s="739">
        <v>4.0999999999999996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75" zoomScaleNormal="85" zoomScaleSheetLayoutView="75" workbookViewId="0">
      <selection activeCell="Q26" sqref="Q26"/>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7"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616188</v>
      </c>
      <c r="L9" s="266">
        <v>99982</v>
      </c>
      <c r="M9" s="267">
        <v>115876</v>
      </c>
      <c r="N9" s="268">
        <v>-13.7</v>
      </c>
    </row>
    <row r="10" spans="1:16">
      <c r="A10" s="250"/>
      <c r="B10" s="246"/>
      <c r="C10" s="246"/>
      <c r="D10" s="246"/>
      <c r="E10" s="246"/>
      <c r="F10" s="246"/>
      <c r="G10" s="1166" t="s">
        <v>479</v>
      </c>
      <c r="H10" s="1167"/>
      <c r="I10" s="1167"/>
      <c r="J10" s="1168"/>
      <c r="K10" s="269">
        <v>127130</v>
      </c>
      <c r="L10" s="270">
        <v>20628</v>
      </c>
      <c r="M10" s="271">
        <v>10922</v>
      </c>
      <c r="N10" s="272">
        <v>88.9</v>
      </c>
    </row>
    <row r="11" spans="1:16" ht="13.5" customHeight="1">
      <c r="A11" s="250"/>
      <c r="B11" s="246"/>
      <c r="C11" s="246"/>
      <c r="D11" s="246"/>
      <c r="E11" s="246"/>
      <c r="F11" s="246"/>
      <c r="G11" s="1166" t="s">
        <v>480</v>
      </c>
      <c r="H11" s="1167"/>
      <c r="I11" s="1167"/>
      <c r="J11" s="1168"/>
      <c r="K11" s="269">
        <v>79955</v>
      </c>
      <c r="L11" s="270">
        <v>12973</v>
      </c>
      <c r="M11" s="271">
        <v>18462</v>
      </c>
      <c r="N11" s="272">
        <v>-29.7</v>
      </c>
    </row>
    <row r="12" spans="1:16" ht="13.5" customHeight="1">
      <c r="A12" s="250"/>
      <c r="B12" s="246"/>
      <c r="C12" s="246"/>
      <c r="D12" s="246"/>
      <c r="E12" s="246"/>
      <c r="F12" s="246"/>
      <c r="G12" s="1166" t="s">
        <v>481</v>
      </c>
      <c r="H12" s="1167"/>
      <c r="I12" s="1167"/>
      <c r="J12" s="1168"/>
      <c r="K12" s="269" t="s">
        <v>482</v>
      </c>
      <c r="L12" s="270" t="s">
        <v>482</v>
      </c>
      <c r="M12" s="271">
        <v>746</v>
      </c>
      <c r="N12" s="272" t="s">
        <v>482</v>
      </c>
    </row>
    <row r="13" spans="1:16" ht="13.5" customHeight="1">
      <c r="A13" s="250"/>
      <c r="B13" s="246"/>
      <c r="C13" s="246"/>
      <c r="D13" s="246"/>
      <c r="E13" s="246"/>
      <c r="F13" s="246"/>
      <c r="G13" s="1166" t="s">
        <v>483</v>
      </c>
      <c r="H13" s="1167"/>
      <c r="I13" s="1167"/>
      <c r="J13" s="1168"/>
      <c r="K13" s="269" t="s">
        <v>482</v>
      </c>
      <c r="L13" s="270" t="s">
        <v>482</v>
      </c>
      <c r="M13" s="271" t="s">
        <v>482</v>
      </c>
      <c r="N13" s="272" t="s">
        <v>482</v>
      </c>
    </row>
    <row r="14" spans="1:16" ht="13.5" customHeight="1">
      <c r="A14" s="250"/>
      <c r="B14" s="246"/>
      <c r="C14" s="246"/>
      <c r="D14" s="246"/>
      <c r="E14" s="246"/>
      <c r="F14" s="246"/>
      <c r="G14" s="1166" t="s">
        <v>484</v>
      </c>
      <c r="H14" s="1167"/>
      <c r="I14" s="1167"/>
      <c r="J14" s="1168"/>
      <c r="K14" s="269">
        <v>19527</v>
      </c>
      <c r="L14" s="270">
        <v>3168</v>
      </c>
      <c r="M14" s="271">
        <v>5201</v>
      </c>
      <c r="N14" s="272">
        <v>-39.1</v>
      </c>
    </row>
    <row r="15" spans="1:16" ht="13.5" customHeight="1">
      <c r="A15" s="250"/>
      <c r="B15" s="246"/>
      <c r="C15" s="246"/>
      <c r="D15" s="246"/>
      <c r="E15" s="246"/>
      <c r="F15" s="246"/>
      <c r="G15" s="1166" t="s">
        <v>485</v>
      </c>
      <c r="H15" s="1167"/>
      <c r="I15" s="1167"/>
      <c r="J15" s="1168"/>
      <c r="K15" s="269">
        <v>12899</v>
      </c>
      <c r="L15" s="270">
        <v>2093</v>
      </c>
      <c r="M15" s="271">
        <v>2624</v>
      </c>
      <c r="N15" s="272">
        <v>-20.2</v>
      </c>
    </row>
    <row r="16" spans="1:16">
      <c r="A16" s="250"/>
      <c r="B16" s="246"/>
      <c r="C16" s="246"/>
      <c r="D16" s="246"/>
      <c r="E16" s="246"/>
      <c r="F16" s="246"/>
      <c r="G16" s="1169" t="s">
        <v>486</v>
      </c>
      <c r="H16" s="1170"/>
      <c r="I16" s="1170"/>
      <c r="J16" s="1171"/>
      <c r="K16" s="270">
        <v>-51933</v>
      </c>
      <c r="L16" s="270">
        <v>-8427</v>
      </c>
      <c r="M16" s="271">
        <v>-12273</v>
      </c>
      <c r="N16" s="272">
        <v>-31.3</v>
      </c>
    </row>
    <row r="17" spans="1:16">
      <c r="A17" s="250"/>
      <c r="B17" s="246"/>
      <c r="C17" s="246"/>
      <c r="D17" s="246"/>
      <c r="E17" s="246"/>
      <c r="F17" s="246"/>
      <c r="G17" s="1169" t="s">
        <v>170</v>
      </c>
      <c r="H17" s="1170"/>
      <c r="I17" s="1170"/>
      <c r="J17" s="1171"/>
      <c r="K17" s="270">
        <v>803766</v>
      </c>
      <c r="L17" s="270">
        <v>130418</v>
      </c>
      <c r="M17" s="271">
        <v>141557</v>
      </c>
      <c r="N17" s="272">
        <v>-7.9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12.98</v>
      </c>
      <c r="L21" s="283">
        <v>13.44</v>
      </c>
      <c r="M21" s="284">
        <v>-0.46</v>
      </c>
      <c r="N21" s="251"/>
      <c r="O21" s="285"/>
      <c r="P21" s="281"/>
    </row>
    <row r="22" spans="1:16" s="286" customFormat="1">
      <c r="A22" s="281"/>
      <c r="B22" s="251"/>
      <c r="C22" s="251"/>
      <c r="D22" s="251"/>
      <c r="E22" s="251"/>
      <c r="F22" s="251"/>
      <c r="G22" s="1163" t="s">
        <v>492</v>
      </c>
      <c r="H22" s="1164"/>
      <c r="I22" s="1164"/>
      <c r="J22" s="1165"/>
      <c r="K22" s="287">
        <v>94.5</v>
      </c>
      <c r="L22" s="288">
        <v>94.9</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257164</v>
      </c>
      <c r="L32" s="296">
        <v>41727</v>
      </c>
      <c r="M32" s="297">
        <v>70006</v>
      </c>
      <c r="N32" s="298">
        <v>-40.4</v>
      </c>
    </row>
    <row r="33" spans="1:16" ht="13.5" customHeight="1">
      <c r="A33" s="250"/>
      <c r="B33" s="246"/>
      <c r="C33" s="246"/>
      <c r="D33" s="246"/>
      <c r="E33" s="246"/>
      <c r="F33" s="246"/>
      <c r="G33" s="1154" t="s">
        <v>497</v>
      </c>
      <c r="H33" s="1155"/>
      <c r="I33" s="1155"/>
      <c r="J33" s="1156"/>
      <c r="K33" s="296" t="s">
        <v>482</v>
      </c>
      <c r="L33" s="296" t="s">
        <v>482</v>
      </c>
      <c r="M33" s="297" t="s">
        <v>482</v>
      </c>
      <c r="N33" s="298" t="s">
        <v>482</v>
      </c>
    </row>
    <row r="34" spans="1:16" ht="27" customHeight="1">
      <c r="A34" s="250"/>
      <c r="B34" s="246"/>
      <c r="C34" s="246"/>
      <c r="D34" s="246"/>
      <c r="E34" s="246"/>
      <c r="F34" s="246"/>
      <c r="G34" s="1154" t="s">
        <v>498</v>
      </c>
      <c r="H34" s="1155"/>
      <c r="I34" s="1155"/>
      <c r="J34" s="1156"/>
      <c r="K34" s="296" t="s">
        <v>482</v>
      </c>
      <c r="L34" s="296" t="s">
        <v>482</v>
      </c>
      <c r="M34" s="297">
        <v>1</v>
      </c>
      <c r="N34" s="298" t="s">
        <v>482</v>
      </c>
    </row>
    <row r="35" spans="1:16" ht="27" customHeight="1">
      <c r="A35" s="250"/>
      <c r="B35" s="246"/>
      <c r="C35" s="246"/>
      <c r="D35" s="246"/>
      <c r="E35" s="246"/>
      <c r="F35" s="246"/>
      <c r="G35" s="1154" t="s">
        <v>499</v>
      </c>
      <c r="H35" s="1155"/>
      <c r="I35" s="1155"/>
      <c r="J35" s="1156"/>
      <c r="K35" s="296">
        <v>164503</v>
      </c>
      <c r="L35" s="296">
        <v>26692</v>
      </c>
      <c r="M35" s="297">
        <v>19095</v>
      </c>
      <c r="N35" s="298">
        <v>39.799999999999997</v>
      </c>
    </row>
    <row r="36" spans="1:16" ht="27" customHeight="1">
      <c r="A36" s="250"/>
      <c r="B36" s="246"/>
      <c r="C36" s="246"/>
      <c r="D36" s="246"/>
      <c r="E36" s="246"/>
      <c r="F36" s="246"/>
      <c r="G36" s="1154" t="s">
        <v>500</v>
      </c>
      <c r="H36" s="1155"/>
      <c r="I36" s="1155"/>
      <c r="J36" s="1156"/>
      <c r="K36" s="296">
        <v>22678</v>
      </c>
      <c r="L36" s="296">
        <v>3680</v>
      </c>
      <c r="M36" s="297">
        <v>5066</v>
      </c>
      <c r="N36" s="298">
        <v>-27.4</v>
      </c>
    </row>
    <row r="37" spans="1:16" ht="13.5" customHeight="1">
      <c r="A37" s="250"/>
      <c r="B37" s="246"/>
      <c r="C37" s="246"/>
      <c r="D37" s="246"/>
      <c r="E37" s="246"/>
      <c r="F37" s="246"/>
      <c r="G37" s="1154" t="s">
        <v>501</v>
      </c>
      <c r="H37" s="1155"/>
      <c r="I37" s="1155"/>
      <c r="J37" s="1156"/>
      <c r="K37" s="296">
        <v>853</v>
      </c>
      <c r="L37" s="296">
        <v>138</v>
      </c>
      <c r="M37" s="297">
        <v>1361</v>
      </c>
      <c r="N37" s="298">
        <v>-89.9</v>
      </c>
    </row>
    <row r="38" spans="1:16" ht="27" customHeight="1">
      <c r="A38" s="250"/>
      <c r="B38" s="246"/>
      <c r="C38" s="246"/>
      <c r="D38" s="246"/>
      <c r="E38" s="246"/>
      <c r="F38" s="246"/>
      <c r="G38" s="1157" t="s">
        <v>502</v>
      </c>
      <c r="H38" s="1158"/>
      <c r="I38" s="1158"/>
      <c r="J38" s="1159"/>
      <c r="K38" s="299" t="s">
        <v>482</v>
      </c>
      <c r="L38" s="299" t="s">
        <v>482</v>
      </c>
      <c r="M38" s="300">
        <v>15</v>
      </c>
      <c r="N38" s="301" t="s">
        <v>482</v>
      </c>
      <c r="O38" s="295"/>
    </row>
    <row r="39" spans="1:16">
      <c r="A39" s="250"/>
      <c r="B39" s="246"/>
      <c r="C39" s="246"/>
      <c r="D39" s="246"/>
      <c r="E39" s="246"/>
      <c r="F39" s="246"/>
      <c r="G39" s="1157" t="s">
        <v>503</v>
      </c>
      <c r="H39" s="1158"/>
      <c r="I39" s="1158"/>
      <c r="J39" s="1159"/>
      <c r="K39" s="302" t="s">
        <v>482</v>
      </c>
      <c r="L39" s="302" t="s">
        <v>482</v>
      </c>
      <c r="M39" s="303">
        <v>-2978</v>
      </c>
      <c r="N39" s="304" t="s">
        <v>482</v>
      </c>
      <c r="O39" s="295"/>
    </row>
    <row r="40" spans="1:16" ht="27" customHeight="1">
      <c r="A40" s="250"/>
      <c r="B40" s="246"/>
      <c r="C40" s="246"/>
      <c r="D40" s="246"/>
      <c r="E40" s="246"/>
      <c r="F40" s="246"/>
      <c r="G40" s="1154" t="s">
        <v>504</v>
      </c>
      <c r="H40" s="1155"/>
      <c r="I40" s="1155"/>
      <c r="J40" s="1156"/>
      <c r="K40" s="302">
        <v>-331771</v>
      </c>
      <c r="L40" s="302">
        <v>-53833</v>
      </c>
      <c r="M40" s="303">
        <v>-63538</v>
      </c>
      <c r="N40" s="304">
        <v>-15.3</v>
      </c>
      <c r="O40" s="295"/>
    </row>
    <row r="41" spans="1:16">
      <c r="A41" s="250"/>
      <c r="B41" s="246"/>
      <c r="C41" s="246"/>
      <c r="D41" s="246"/>
      <c r="E41" s="246"/>
      <c r="F41" s="246"/>
      <c r="G41" s="1160" t="s">
        <v>282</v>
      </c>
      <c r="H41" s="1161"/>
      <c r="I41" s="1161"/>
      <c r="J41" s="1162"/>
      <c r="K41" s="296">
        <v>113427</v>
      </c>
      <c r="L41" s="302">
        <v>18405</v>
      </c>
      <c r="M41" s="303">
        <v>29028</v>
      </c>
      <c r="N41" s="304">
        <v>-36.6</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443338</v>
      </c>
      <c r="J51" s="322">
        <v>71265</v>
      </c>
      <c r="K51" s="323">
        <v>-29.3</v>
      </c>
      <c r="L51" s="324">
        <v>146641</v>
      </c>
      <c r="M51" s="325">
        <v>0.3</v>
      </c>
      <c r="N51" s="326">
        <v>-29.6</v>
      </c>
    </row>
    <row r="52" spans="1:14">
      <c r="A52" s="250"/>
      <c r="B52" s="246"/>
      <c r="C52" s="246"/>
      <c r="D52" s="246"/>
      <c r="E52" s="246"/>
      <c r="F52" s="246"/>
      <c r="G52" s="327"/>
      <c r="H52" s="328" t="s">
        <v>515</v>
      </c>
      <c r="I52" s="329">
        <v>260834</v>
      </c>
      <c r="J52" s="330">
        <v>41928</v>
      </c>
      <c r="K52" s="331">
        <v>-17.899999999999999</v>
      </c>
      <c r="L52" s="332">
        <v>68142</v>
      </c>
      <c r="M52" s="333">
        <v>-9.6999999999999993</v>
      </c>
      <c r="N52" s="334">
        <v>-8.1999999999999993</v>
      </c>
    </row>
    <row r="53" spans="1:14">
      <c r="A53" s="250"/>
      <c r="B53" s="246"/>
      <c r="C53" s="246"/>
      <c r="D53" s="246"/>
      <c r="E53" s="246"/>
      <c r="F53" s="246"/>
      <c r="G53" s="312" t="s">
        <v>516</v>
      </c>
      <c r="H53" s="313"/>
      <c r="I53" s="321">
        <v>834406</v>
      </c>
      <c r="J53" s="322">
        <v>134214</v>
      </c>
      <c r="K53" s="323">
        <v>88.3</v>
      </c>
      <c r="L53" s="324">
        <v>174587</v>
      </c>
      <c r="M53" s="325">
        <v>19.100000000000001</v>
      </c>
      <c r="N53" s="326">
        <v>69.2</v>
      </c>
    </row>
    <row r="54" spans="1:14">
      <c r="A54" s="250"/>
      <c r="B54" s="246"/>
      <c r="C54" s="246"/>
      <c r="D54" s="246"/>
      <c r="E54" s="246"/>
      <c r="F54" s="246"/>
      <c r="G54" s="327"/>
      <c r="H54" s="328" t="s">
        <v>515</v>
      </c>
      <c r="I54" s="329">
        <v>303892</v>
      </c>
      <c r="J54" s="330">
        <v>48881</v>
      </c>
      <c r="K54" s="331">
        <v>16.600000000000001</v>
      </c>
      <c r="L54" s="332">
        <v>79695</v>
      </c>
      <c r="M54" s="333">
        <v>17</v>
      </c>
      <c r="N54" s="334">
        <v>-0.4</v>
      </c>
    </row>
    <row r="55" spans="1:14">
      <c r="A55" s="250"/>
      <c r="B55" s="246"/>
      <c r="C55" s="246"/>
      <c r="D55" s="246"/>
      <c r="E55" s="246"/>
      <c r="F55" s="246"/>
      <c r="G55" s="312" t="s">
        <v>517</v>
      </c>
      <c r="H55" s="313"/>
      <c r="I55" s="321">
        <v>1325114</v>
      </c>
      <c r="J55" s="322">
        <v>211747</v>
      </c>
      <c r="K55" s="323">
        <v>57.8</v>
      </c>
      <c r="L55" s="324">
        <v>175675</v>
      </c>
      <c r="M55" s="325">
        <v>0.6</v>
      </c>
      <c r="N55" s="326">
        <v>57.2</v>
      </c>
    </row>
    <row r="56" spans="1:14">
      <c r="A56" s="250"/>
      <c r="B56" s="246"/>
      <c r="C56" s="246"/>
      <c r="D56" s="246"/>
      <c r="E56" s="246"/>
      <c r="F56" s="246"/>
      <c r="G56" s="327"/>
      <c r="H56" s="328" t="s">
        <v>515</v>
      </c>
      <c r="I56" s="329">
        <v>860651</v>
      </c>
      <c r="J56" s="330">
        <v>137528</v>
      </c>
      <c r="K56" s="331">
        <v>181.4</v>
      </c>
      <c r="L56" s="332">
        <v>87698</v>
      </c>
      <c r="M56" s="333">
        <v>10</v>
      </c>
      <c r="N56" s="334">
        <v>171.4</v>
      </c>
    </row>
    <row r="57" spans="1:14">
      <c r="A57" s="250"/>
      <c r="B57" s="246"/>
      <c r="C57" s="246"/>
      <c r="D57" s="246"/>
      <c r="E57" s="246"/>
      <c r="F57" s="246"/>
      <c r="G57" s="312" t="s">
        <v>518</v>
      </c>
      <c r="H57" s="313"/>
      <c r="I57" s="321">
        <v>495081</v>
      </c>
      <c r="J57" s="322">
        <v>79544</v>
      </c>
      <c r="K57" s="323">
        <v>-62.4</v>
      </c>
      <c r="L57" s="324">
        <v>162193</v>
      </c>
      <c r="M57" s="325">
        <v>-7.7</v>
      </c>
      <c r="N57" s="326">
        <v>-54.7</v>
      </c>
    </row>
    <row r="58" spans="1:14">
      <c r="A58" s="250"/>
      <c r="B58" s="246"/>
      <c r="C58" s="246"/>
      <c r="D58" s="246"/>
      <c r="E58" s="246"/>
      <c r="F58" s="246"/>
      <c r="G58" s="327"/>
      <c r="H58" s="328" t="s">
        <v>515</v>
      </c>
      <c r="I58" s="329">
        <v>296332</v>
      </c>
      <c r="J58" s="330">
        <v>47611</v>
      </c>
      <c r="K58" s="331">
        <v>-65.400000000000006</v>
      </c>
      <c r="L58" s="332">
        <v>79985</v>
      </c>
      <c r="M58" s="333">
        <v>-8.8000000000000007</v>
      </c>
      <c r="N58" s="334">
        <v>-56.6</v>
      </c>
    </row>
    <row r="59" spans="1:14">
      <c r="A59" s="250"/>
      <c r="B59" s="246"/>
      <c r="C59" s="246"/>
      <c r="D59" s="246"/>
      <c r="E59" s="246"/>
      <c r="F59" s="246"/>
      <c r="G59" s="312" t="s">
        <v>519</v>
      </c>
      <c r="H59" s="313"/>
      <c r="I59" s="321">
        <v>443756</v>
      </c>
      <c r="J59" s="322">
        <v>72003</v>
      </c>
      <c r="K59" s="323">
        <v>-9.5</v>
      </c>
      <c r="L59" s="324">
        <v>119882</v>
      </c>
      <c r="M59" s="325">
        <v>-26.1</v>
      </c>
      <c r="N59" s="326">
        <v>16.600000000000001</v>
      </c>
    </row>
    <row r="60" spans="1:14">
      <c r="A60" s="250"/>
      <c r="B60" s="246"/>
      <c r="C60" s="246"/>
      <c r="D60" s="246"/>
      <c r="E60" s="246"/>
      <c r="F60" s="246"/>
      <c r="G60" s="327"/>
      <c r="H60" s="328" t="s">
        <v>515</v>
      </c>
      <c r="I60" s="335">
        <v>237296</v>
      </c>
      <c r="J60" s="330">
        <v>38503</v>
      </c>
      <c r="K60" s="331">
        <v>-19.100000000000001</v>
      </c>
      <c r="L60" s="332">
        <v>66481</v>
      </c>
      <c r="M60" s="333">
        <v>-16.899999999999999</v>
      </c>
      <c r="N60" s="334">
        <v>-2.2000000000000002</v>
      </c>
    </row>
    <row r="61" spans="1:14">
      <c r="A61" s="250"/>
      <c r="B61" s="246"/>
      <c r="C61" s="246"/>
      <c r="D61" s="246"/>
      <c r="E61" s="246"/>
      <c r="F61" s="246"/>
      <c r="G61" s="312" t="s">
        <v>520</v>
      </c>
      <c r="H61" s="336"/>
      <c r="I61" s="337">
        <v>708339</v>
      </c>
      <c r="J61" s="338">
        <v>113755</v>
      </c>
      <c r="K61" s="339">
        <v>9</v>
      </c>
      <c r="L61" s="340">
        <v>155796</v>
      </c>
      <c r="M61" s="341">
        <v>-2.8</v>
      </c>
      <c r="N61" s="326">
        <v>11.8</v>
      </c>
    </row>
    <row r="62" spans="1:14">
      <c r="A62" s="250"/>
      <c r="B62" s="246"/>
      <c r="C62" s="246"/>
      <c r="D62" s="246"/>
      <c r="E62" s="246"/>
      <c r="F62" s="246"/>
      <c r="G62" s="327"/>
      <c r="H62" s="328" t="s">
        <v>515</v>
      </c>
      <c r="I62" s="329">
        <v>391801</v>
      </c>
      <c r="J62" s="330">
        <v>62890</v>
      </c>
      <c r="K62" s="331">
        <v>19.100000000000001</v>
      </c>
      <c r="L62" s="332">
        <v>76400</v>
      </c>
      <c r="M62" s="333">
        <v>-1.7</v>
      </c>
      <c r="N62" s="334">
        <v>20.8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6" zoomScale="50" zoomScaleNormal="5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5" zoomScale="75" zoomScaleNormal="75" zoomScaleSheetLayoutView="100" workbookViewId="0">
      <selection activeCell="I47" sqref="I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90.31</v>
      </c>
      <c r="G47" s="12">
        <v>96.37</v>
      </c>
      <c r="H47" s="12">
        <v>107.3</v>
      </c>
      <c r="I47" s="12">
        <v>75.13</v>
      </c>
      <c r="J47" s="13">
        <v>61.55</v>
      </c>
    </row>
    <row r="48" spans="2:10" ht="57.75" customHeight="1">
      <c r="B48" s="14"/>
      <c r="C48" s="1174" t="s">
        <v>4</v>
      </c>
      <c r="D48" s="1174"/>
      <c r="E48" s="1175"/>
      <c r="F48" s="15">
        <v>27.55</v>
      </c>
      <c r="G48" s="16">
        <v>32.200000000000003</v>
      </c>
      <c r="H48" s="16">
        <v>28.28</v>
      </c>
      <c r="I48" s="16">
        <v>15.71</v>
      </c>
      <c r="J48" s="17">
        <v>27.17</v>
      </c>
    </row>
    <row r="49" spans="2:10" ht="57.75" customHeight="1" thickBot="1">
      <c r="B49" s="18"/>
      <c r="C49" s="1176" t="s">
        <v>5</v>
      </c>
      <c r="D49" s="1176"/>
      <c r="E49" s="1177"/>
      <c r="F49" s="19">
        <v>11.76</v>
      </c>
      <c r="G49" s="20">
        <v>13.63</v>
      </c>
      <c r="H49" s="20">
        <v>3.78</v>
      </c>
      <c r="I49" s="20" t="s">
        <v>527</v>
      </c>
      <c r="J49" s="21">
        <v>3.43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2018-03-05T07:45:33Z</cp:lastPrinted>
  <dcterms:created xsi:type="dcterms:W3CDTF">2018-01-24T05:56:35Z</dcterms:created>
  <dcterms:modified xsi:type="dcterms:W3CDTF">2018-05-11T02:01:47Z</dcterms:modified>
  <cp:category/>
</cp:coreProperties>
</file>