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総務課\02-01-03　財政管理費\01　市町村課等調査一般\R02\16　財政状況資料集（H30）\"/>
    </mc:Choice>
  </mc:AlternateContent>
  <xr:revisionPtr revIDLastSave="0" documentId="13_ncr:1_{1617194F-A799-4CF1-8671-25DDDC4A9AF2}" xr6:coauthVersionLast="44" xr6:coauthVersionMax="44" xr10:uidLastSave="{00000000-0000-0000-0000-000000000000}"/>
  <bookViews>
    <workbookView xWindow="39570" yWindow="-120" windowWidth="19440" windowHeight="1500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63" i="12" l="1"/>
  <c r="AU88" i="12" l="1"/>
  <c r="AP88" i="12"/>
  <c r="AF88" i="12"/>
  <c r="AP63" i="12"/>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U34" i="10"/>
  <c r="U35" i="10" s="1"/>
  <c r="U36" i="10" s="1"/>
  <c r="U37" i="10" s="1"/>
  <c r="AM34" i="10"/>
  <c r="AM35" i="10" s="1"/>
</calcChain>
</file>

<file path=xl/sharedStrings.xml><?xml version="1.0" encoding="utf-8"?>
<sst xmlns="http://schemas.openxmlformats.org/spreadsheetml/2006/main" count="1274" uniqueCount="619">
  <si>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</si>
  <si>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</si>
  <si>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</si>
  <si>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</si>
  <si>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</si>
  <si>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</si>
  <si>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</si>
  <si>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</si>
  <si>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</si>
  <si>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</si>
  <si>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</si>
  <si>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</si>
  <si>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</si>
  <si>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</si>
  <si>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</si>
  <si>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</si>
  <si>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</si>
  <si>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</si>
  <si>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</si>
  <si>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</si>
  <si>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</si>
  <si>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</si>
  <si>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</si>
  <si>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</si>
  <si>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</si>
  <si>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</si>
  <si>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</si>
  <si>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</si>
  <si>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</si>
  <si>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</si>
  <si>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</si>
  <si>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</si>
  <si>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</si>
  <si>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</si>
  <si>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</si>
  <si>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</si>
  <si>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</si>
  <si>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</si>
  <si>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</si>
  <si>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</si>
  <si>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</si>
  <si>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</si>
  <si>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</si>
  <si>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</si>
  <si>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</si>
  <si>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</si>
  <si>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</si>
  <si>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</si>
  <si>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</si>
  <si>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</si>
  <si>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</si>
  <si>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</si>
  <si>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</si>
  <si>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</si>
  <si>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</si>
  <si>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</si>
  <si>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</si>
  <si>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</si>
  <si>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</si>
  <si>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</si>
  <si>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</si>
  <si>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</si>
  <si>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</si>
  <si>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</si>
  <si>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</si>
  <si>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</si>
  <si>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</si>
  <si>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</si>
  <si>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</si>
  <si>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</si>
  <si>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</si>
  <si>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</si>
  <si>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</si>
  <si>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</si>
  <si>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</si>
  <si>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</si>
  <si>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</si>
  <si>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</si>
  <si>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</si>
  <si>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</si>
  <si>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</si>
  <si>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</si>
  <si>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</si>
  <si>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</si>
  <si>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</si>
  <si>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</si>
  <si>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</si>
  <si>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</si>
  <si>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</si>
  <si>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</si>
  <si>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</si>
  <si>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</si>
  <si>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</si>
  <si>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</si>
  <si>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</si>
  <si>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</si>
  <si>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</si>
  <si>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</si>
  <si>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奈義町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</si>
  <si>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</si>
  <si>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</si>
  <si>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</si>
  <si>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</si>
  <si>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</si>
  <si>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</si>
  <si>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</si>
  <si>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</si>
  <si>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</si>
  <si>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</si>
  <si>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</si>
  <si>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</si>
  <si>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</si>
  <si>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</si>
  <si>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</si>
  <si>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</si>
  <si>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</si>
  <si>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</si>
  <si>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</si>
  <si>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</si>
  <si>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</si>
  <si>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</si>
  <si>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</si>
  <si>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</si>
  <si>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</si>
  <si>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</si>
  <si>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</si>
  <si>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</si>
  <si>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</si>
  <si>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</si>
  <si>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</si>
  <si>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</si>
  <si>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</si>
  <si>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</si>
  <si>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</si>
  <si>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</si>
  <si>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</si>
  <si>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</si>
  <si>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</si>
  <si>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</si>
  <si>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</si>
  <si>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</si>
  <si>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</si>
  <si>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</si>
  <si>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</si>
  <si>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</si>
  <si>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</si>
  <si>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</si>
  <si>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</si>
  <si>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</si>
  <si>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</si>
  <si>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</si>
  <si>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</si>
  <si>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4"/>
  </si>
  <si>
    <t>うち日本人(％)</t>
    <phoneticPr fontId="5"/>
  </si>
  <si>
    <t>-3.6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</si>
  <si>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</si>
  <si>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</si>
  <si>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</si>
  <si>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</si>
  <si>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</si>
  <si>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</si>
  <si>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</si>
  <si>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</si>
  <si>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</si>
  <si>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</si>
  <si>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</si>
  <si>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</si>
  <si>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</si>
  <si>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</si>
  <si>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</si>
  <si>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</si>
  <si>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</si>
  <si>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</si>
  <si>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</si>
  <si>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</si>
  <si>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</si>
  <si>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</si>
  <si>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</si>
  <si>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</si>
  <si>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</si>
  <si>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</si>
  <si>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</si>
  <si>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</si>
  <si>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</si>
  <si>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</si>
  <si>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</si>
  <si>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</si>
  <si>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</si>
  <si>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</si>
  <si>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</si>
  <si>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</si>
  <si>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</si>
  <si>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</si>
  <si>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</si>
  <si>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</si>
  <si>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</si>
  <si>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</si>
  <si>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</si>
  <si>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</si>
  <si>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</si>
  <si>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</si>
  <si>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</si>
  <si>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</si>
  <si>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</si>
  <si>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</si>
  <si>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</si>
  <si>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</si>
  <si>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</si>
  <si>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</si>
  <si>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</si>
  <si>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</si>
  <si>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</si>
  <si>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</si>
  <si>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</si>
  <si>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</si>
  <si>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岡山県奈義町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</si>
  <si>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</si>
  <si>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</si>
  <si>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</si>
  <si>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</si>
  <si>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</si>
  <si>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</si>
  <si>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</si>
  <si>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</si>
  <si>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</si>
  <si>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</si>
  <si>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</si>
  <si>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</si>
  <si>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</si>
  <si>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</si>
  <si>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</si>
  <si>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</si>
  <si>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</si>
  <si>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</si>
  <si>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</si>
  <si>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</si>
  <si>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</si>
  <si>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</si>
  <si>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</si>
  <si>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</si>
  <si>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</si>
  <si>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</si>
  <si>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</si>
  <si>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</si>
  <si>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</si>
  <si>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</si>
  <si>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</si>
  <si>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</si>
  <si>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</si>
  <si>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</si>
  <si>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</si>
  <si>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</si>
  <si>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</si>
  <si>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</si>
  <si>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</si>
  <si>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</si>
  <si>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</si>
  <si>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</si>
  <si>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</si>
  <si>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</si>
  <si>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</si>
  <si>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</si>
  <si>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</si>
  <si>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</si>
  <si>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</si>
  <si>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</si>
  <si>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</si>
  <si>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</si>
  <si>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</si>
  <si>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</si>
  <si>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</si>
  <si>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</si>
  <si>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</si>
  <si>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</si>
  <si>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</si>
  <si>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</si>
  <si>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</si>
  <si>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</si>
  <si>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</si>
  <si>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</si>
  <si>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</si>
  <si>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</si>
  <si>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</si>
  <si>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</si>
  <si>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</si>
  <si>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</si>
  <si>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</si>
  <si>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</si>
  <si>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</si>
  <si>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</si>
  <si>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</si>
  <si>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</si>
  <si>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</si>
  <si>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</si>
  <si>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</si>
  <si>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</si>
  <si>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</si>
  <si>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</si>
  <si>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</si>
  <si>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</si>
  <si>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</si>
  <si>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</si>
  <si>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</si>
  <si>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</si>
  <si>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</si>
  <si>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</si>
  <si>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</si>
  <si>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</si>
  <si>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</si>
  <si>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</si>
  <si>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</si>
  <si>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</si>
  <si>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</si>
  <si>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</si>
  <si>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</si>
  <si>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</si>
  <si>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</si>
  <si>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</si>
  <si>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</si>
  <si>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</si>
  <si>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</si>
  <si>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</si>
  <si>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</si>
  <si>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</si>
  <si>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</si>
  <si>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</si>
  <si>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</si>
  <si>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</si>
  <si>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</si>
  <si>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</si>
  <si>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</si>
  <si>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</si>
  <si>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</si>
  <si>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</si>
  <si>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</si>
  <si>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</si>
  <si>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</si>
  <si>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</si>
  <si>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</si>
  <si>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</si>
  <si>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</si>
  <si>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</si>
  <si>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</si>
  <si>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</si>
  <si>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</si>
  <si>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</si>
  <si>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</si>
  <si>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</si>
  <si>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</si>
  <si>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</si>
  <si>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</si>
  <si>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</si>
  <si>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</si>
  <si>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</si>
  <si>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</si>
  <si>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</si>
  <si>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</si>
  <si>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</si>
  <si>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</si>
  <si>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</si>
  <si>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</si>
  <si>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</si>
  <si>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</si>
  <si>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</si>
  <si>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</si>
  <si>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岡山県奈義町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</si>
  <si>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</si>
  <si>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</si>
  <si>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</si>
  <si>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</si>
  <si>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</si>
  <si>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</si>
  <si>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</si>
  <si>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</si>
  <si>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</si>
  <si>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</si>
  <si>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</si>
  <si>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</si>
  <si>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</si>
  <si>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</si>
  <si>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</si>
  <si>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</si>
  <si>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</si>
  <si>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</si>
  <si>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</si>
  <si>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</si>
  <si>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津山圏域東部衛生施設組合清算特別会計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</si>
  <si>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</si>
  <si>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</si>
  <si>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</si>
  <si>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</si>
  <si>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</si>
  <si>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</si>
  <si>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</si>
  <si>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</si>
  <si>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</si>
  <si>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</si>
  <si>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</si>
  <si>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</si>
  <si>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</si>
  <si>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</si>
  <si>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奈義町国民健康保険特別会計</t>
    <phoneticPr fontId="5"/>
  </si>
  <si>
    <t>奈義町介護保険特別会計（保険事業勘定）</t>
    <phoneticPr fontId="5"/>
  </si>
  <si>
    <t>奈義町介護保険特別会計（サービス事業勘定）</t>
    <phoneticPr fontId="5"/>
  </si>
  <si>
    <t>奈義町後期高齢者医療特別会計</t>
    <phoneticPr fontId="5"/>
  </si>
  <si>
    <t>奈義町上水道事業会計</t>
    <phoneticPr fontId="5"/>
  </si>
  <si>
    <t>法適用企業</t>
    <phoneticPr fontId="5"/>
  </si>
  <si>
    <t>奈義町工業用水道事業会計</t>
    <phoneticPr fontId="5"/>
  </si>
  <si>
    <t>法適用企業</t>
    <phoneticPr fontId="5"/>
  </si>
  <si>
    <t>奈義町下水道特別会計</t>
    <phoneticPr fontId="5"/>
  </si>
  <si>
    <t>法非適用企業</t>
    <phoneticPr fontId="5"/>
  </si>
  <si>
    <t>奈義町分譲地造成特別会計</t>
    <phoneticPr fontId="5"/>
  </si>
  <si>
    <t>法非適用企業</t>
    <phoneticPr fontId="5"/>
  </si>
  <si>
    <t>奈義町土地取得特別会計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</si>
  <si>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</si>
  <si>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</si>
  <si>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</si>
  <si>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</si>
  <si>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</si>
  <si>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</si>
  <si>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</si>
  <si>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</si>
  <si>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</si>
  <si>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</si>
  <si>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</si>
  <si>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</si>
  <si>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</si>
  <si>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</si>
  <si>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</si>
  <si>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</si>
  <si>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</si>
  <si>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</si>
  <si>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</si>
  <si>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</si>
  <si>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</si>
  <si>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</si>
  <si>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</si>
  <si>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</si>
  <si>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</si>
  <si>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</si>
  <si>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</si>
  <si>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</si>
  <si>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</si>
  <si>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</si>
  <si>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</si>
  <si>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</si>
  <si>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</si>
  <si>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</si>
  <si>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</si>
  <si>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</si>
  <si>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</si>
  <si>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</si>
  <si>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</si>
  <si>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</si>
  <si>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</si>
  <si>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</si>
  <si>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</si>
  <si>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</si>
  <si>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</si>
  <si>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</si>
  <si>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</si>
  <si>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</si>
  <si>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</si>
  <si>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</si>
  <si>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</si>
  <si>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</si>
  <si>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</si>
  <si>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</si>
  <si>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</si>
  <si>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</si>
  <si>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</si>
  <si>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</si>
  <si>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</si>
  <si>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</si>
  <si>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</si>
  <si>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</si>
  <si>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奈義町下水道特別会計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</si>
  <si>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</si>
  <si>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</si>
  <si>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奈義町上水道事業会計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</si>
  <si>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</si>
  <si>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</si>
  <si>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</si>
  <si>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</si>
  <si>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</si>
  <si>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</si>
  <si>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</si>
  <si>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</si>
  <si>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</si>
  <si>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</si>
  <si>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</si>
  <si>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</si>
  <si>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</si>
  <si>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</si>
  <si>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</si>
  <si>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</si>
  <si>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</si>
  <si>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</si>
  <si>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</si>
  <si>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</si>
  <si>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</si>
  <si>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</si>
  <si>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</si>
  <si>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</si>
  <si>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</si>
  <si>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</si>
  <si>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</si>
  <si>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</si>
  <si>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</si>
  <si>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</si>
  <si>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</si>
  <si>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</si>
  <si>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</si>
  <si>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</si>
  <si>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</si>
  <si>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</si>
  <si>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</si>
  <si>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</si>
  <si>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</si>
  <si>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</si>
  <si>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</si>
  <si>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</si>
  <si>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</si>
  <si>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</si>
  <si>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</si>
  <si>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</si>
  <si>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</si>
  <si>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</si>
  <si>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</si>
  <si>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</si>
  <si>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</si>
  <si>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</si>
  <si>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</si>
  <si>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</si>
  <si>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</si>
  <si>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</si>
  <si>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</si>
  <si>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</si>
  <si>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</si>
  <si>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</si>
  <si>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</si>
  <si>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</si>
  <si>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</si>
  <si>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</si>
  <si>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</si>
  <si>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</si>
  <si>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</si>
  <si>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</si>
  <si>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</si>
  <si>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</si>
  <si>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</si>
  <si>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</si>
  <si>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</si>
  <si>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</si>
  <si>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</si>
  <si>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</si>
  <si>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</si>
  <si>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</si>
  <si>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</si>
  <si>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</si>
  <si>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</si>
  <si>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</si>
  <si>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</si>
  <si>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</si>
  <si>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</si>
  <si>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</si>
  <si>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37.62</t>
  </si>
  <si>
    <t>▲ 5.50</t>
  </si>
  <si>
    <t>一般会計</t>
  </si>
  <si>
    <t>奈義町上水道事業会計</t>
  </si>
  <si>
    <t>津山圏域東部衛生施設組合清算特別会計</t>
  </si>
  <si>
    <t>奈義町分譲地造成特別会計</t>
  </si>
  <si>
    <t>奈義町国民健康保険特別会計</t>
  </si>
  <si>
    <t>奈義町工業用水道事業会計</t>
  </si>
  <si>
    <t>奈義町介護保険特別会計（保険事業勘定）</t>
  </si>
  <si>
    <t>奈義町下水道特別会計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</si>
  <si>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</si>
  <si>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</si>
  <si>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</si>
  <si>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</si>
  <si>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</si>
  <si>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</si>
  <si>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</si>
  <si>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</si>
  <si>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勝英農業共済事務組合</t>
  </si>
  <si>
    <t>勝英衛生施設組合</t>
  </si>
  <si>
    <t>津山広域事務組合　一般会計</t>
    <rPh sb="0" eb="2">
      <t>ツヤマ</t>
    </rPh>
    <rPh sb="2" eb="4">
      <t>コウイキ</t>
    </rPh>
    <rPh sb="4" eb="6">
      <t>ジム</t>
    </rPh>
    <rPh sb="6" eb="8">
      <t>クミアイ</t>
    </rPh>
    <rPh sb="9" eb="11">
      <t>イッパン</t>
    </rPh>
    <rPh sb="11" eb="13">
      <t>カイケイ</t>
    </rPh>
    <phoneticPr fontId="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</si>
  <si>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5"/>
  </si>
  <si>
    <t>勝田郡老人福祉施設組合　一般会計</t>
    <rPh sb="0" eb="3">
      <t>カツタグン</t>
    </rPh>
    <rPh sb="3" eb="5">
      <t>ロウジン</t>
    </rPh>
    <rPh sb="5" eb="7">
      <t>フクシ</t>
    </rPh>
    <rPh sb="7" eb="9">
      <t>シセツ</t>
    </rPh>
    <rPh sb="9" eb="11">
      <t>クミアイ</t>
    </rPh>
    <rPh sb="12" eb="14">
      <t>イッパン</t>
    </rPh>
    <rPh sb="14" eb="16">
      <t>カイケイ</t>
    </rPh>
    <phoneticPr fontId="5"/>
  </si>
  <si>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5"/>
  </si>
  <si>
    <t>津山圏域資源循環施設組合</t>
    <rPh sb="4" eb="6">
      <t>シゲン</t>
    </rPh>
    <rPh sb="6" eb="8">
      <t>ジュンカン</t>
    </rPh>
    <rPh sb="8" eb="10">
      <t>シセツ</t>
    </rPh>
    <rPh sb="10" eb="12">
      <t>クミアイ</t>
    </rPh>
    <phoneticPr fontId="5"/>
  </si>
  <si>
    <t>津山圏域消防組合</t>
    <rPh sb="0" eb="2">
      <t>ツヤマ</t>
    </rPh>
    <rPh sb="2" eb="4">
      <t>ケンイキ</t>
    </rPh>
    <rPh sb="4" eb="6">
      <t>ショウボウ</t>
    </rPh>
    <rPh sb="6" eb="8">
      <t>クミアイ</t>
    </rPh>
    <phoneticPr fontId="5"/>
  </si>
  <si>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</si>
  <si>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</si>
  <si>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</si>
  <si>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</si>
  <si>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</si>
  <si>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rPh sb="12" eb="14">
      <t>キョシュツ</t>
    </rPh>
    <rPh sb="14" eb="15">
      <t>キン</t>
    </rPh>
    <rPh sb="15" eb="17">
      <t>ジギョウ</t>
    </rPh>
    <phoneticPr fontId="2"/>
  </si>
  <si>
    <t>岡山県市町村総合事務組合脱退還付金特別会計</t>
  </si>
  <si>
    <t>岡山県市町村総合事務組合交通災害共済特別会計</t>
  </si>
  <si>
    <t>岡山県市町村税整理組合</t>
  </si>
  <si>
    <t>法適用企業</t>
    <phoneticPr fontId="2"/>
  </si>
  <si>
    <t>奈義町公共施設等整備基金</t>
    <phoneticPr fontId="18"/>
  </si>
  <si>
    <t>奈義町情報通信基盤利活用整備基金</t>
    <phoneticPr fontId="18"/>
  </si>
  <si>
    <t>奈義町公共用地取得基金</t>
    <phoneticPr fontId="18"/>
  </si>
  <si>
    <t>奈義町地域福祉基金</t>
    <rPh sb="0" eb="3">
      <t>ナギチョウ</t>
    </rPh>
    <phoneticPr fontId="18"/>
  </si>
  <si>
    <t>奈義町特定防衛施設周辺整備調整交付金事業基金</t>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</si>
  <si>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</si>
  <si>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</si>
  <si>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</si>
  <si>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</si>
  <si>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</si>
  <si>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</si>
  <si>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</si>
  <si>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</si>
  <si>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</si>
  <si>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</si>
  <si>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将来負担比率は近年マイナスで推移しているものの、減価償却率が高めであることから、施設の長寿命化及び更新実施すれば将来負担の上昇が生じる。</t>
    <rPh sb="0" eb="2">
      <t>ショウライ</t>
    </rPh>
    <rPh sb="2" eb="4">
      <t>フタン</t>
    </rPh>
    <rPh sb="4" eb="6">
      <t>ヒリツ</t>
    </rPh>
    <rPh sb="7" eb="9">
      <t>キンネン</t>
    </rPh>
    <rPh sb="14" eb="16">
      <t>スイイ</t>
    </rPh>
    <rPh sb="24" eb="26">
      <t>ゲンカ</t>
    </rPh>
    <rPh sb="26" eb="28">
      <t>ショウキャク</t>
    </rPh>
    <rPh sb="28" eb="29">
      <t>リツ</t>
    </rPh>
    <rPh sb="30" eb="31">
      <t>タカ</t>
    </rPh>
    <rPh sb="40" eb="42">
      <t>シセツ</t>
    </rPh>
    <rPh sb="43" eb="47">
      <t>チョウジュミョウカ</t>
    </rPh>
    <rPh sb="47" eb="48">
      <t>オヨ</t>
    </rPh>
    <rPh sb="49" eb="51">
      <t>コウシン</t>
    </rPh>
    <rPh sb="51" eb="53">
      <t>ジッシ</t>
    </rPh>
    <rPh sb="56" eb="58">
      <t>ショウライ</t>
    </rPh>
    <rPh sb="58" eb="60">
      <t>フタン</t>
    </rPh>
    <rPh sb="61" eb="63">
      <t>ジョウショウ</t>
    </rPh>
    <rPh sb="64" eb="65">
      <t>ショウ</t>
    </rPh>
    <phoneticPr fontId="5"/>
  </si>
  <si>
    <t>実質公債費比率及び将来負担比率は共に類似団体よりも低く、健全な財政運営が図られていると言える。</t>
    <rPh sb="0" eb="2">
      <t>ジッシツ</t>
    </rPh>
    <rPh sb="2" eb="5">
      <t>コウサイヒ</t>
    </rPh>
    <rPh sb="5" eb="7">
      <t>ヒリツ</t>
    </rPh>
    <rPh sb="7" eb="8">
      <t>オヨ</t>
    </rPh>
    <rPh sb="9" eb="11">
      <t>ショウライ</t>
    </rPh>
    <rPh sb="11" eb="13">
      <t>フタン</t>
    </rPh>
    <rPh sb="13" eb="15">
      <t>ヒリツ</t>
    </rPh>
    <rPh sb="16" eb="17">
      <t>トモ</t>
    </rPh>
    <rPh sb="18" eb="20">
      <t>ルイジ</t>
    </rPh>
    <rPh sb="20" eb="22">
      <t>ダンタイ</t>
    </rPh>
    <rPh sb="25" eb="26">
      <t>ヒク</t>
    </rPh>
    <rPh sb="28" eb="30">
      <t>ケンゼン</t>
    </rPh>
    <rPh sb="31" eb="33">
      <t>ザイセイ</t>
    </rPh>
    <rPh sb="33" eb="35">
      <t>ウンエイ</t>
    </rPh>
    <rPh sb="36" eb="37">
      <t>ハカ</t>
    </rPh>
    <rPh sb="43" eb="44">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</si>
</sst>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A0D8486-CC70-40AE-AF25-7099D4A2E26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119882</c:v>
                </c:pt>
                <c:pt idx="3">
                  <c:v>116162</c:v>
                </c:pt>
                <c:pt idx="4">
                  <c:v>121449</c:v>
                </c:pt>
              </c:numCache>
            </c:numRef>
          </c:val>
          <c:smooth val="0"/>
          <c:extLst>
            <c:ext xmlns:c16="http://schemas.microsoft.com/office/drawing/2014/chart" uri="{C3380CC4-5D6E-409C-BE32-E72D297353CC}">
              <c16:uniqueId val="{00000000-B1AC-40CE-9A87-D6356AAAF2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211747</c:v>
                </c:pt>
                <c:pt idx="1">
                  <c:v>79544</c:v>
                </c:pt>
                <c:pt idx="2">
                  <c:v>72003</c:v>
                </c:pt>
                <c:pt idx="3">
                  <c:v>127862</c:v>
                </c:pt>
                <c:pt idx="4">
                  <c:v>106183</c:v>
                </c:pt>
              </c:numCache>
            </c:numRef>
          </c:val>
          <c:smooth val="0"/>
          <c:extLst>
            <c:ext xmlns:c16="http://schemas.microsoft.com/office/drawing/2014/chart" uri="{C3380CC4-5D6E-409C-BE32-E72D297353CC}">
              <c16:uniqueId val="{00000001-B1AC-40CE-9A87-D6356AAAF2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28.28</c:v>
                </c:pt>
                <c:pt idx="1">
                  <c:v>15.71</c:v>
                </c:pt>
                <c:pt idx="2">
                  <c:v>27.17</c:v>
                </c:pt>
                <c:pt idx="3">
                  <c:v>15.68</c:v>
                </c:pt>
                <c:pt idx="4">
                  <c:v>25.31</c:v>
                </c:pt>
              </c:numCache>
            </c:numRef>
          </c:val>
          <c:extLst>
            <c:ext xmlns:c16="http://schemas.microsoft.com/office/drawing/2014/chart" uri="{C3380CC4-5D6E-409C-BE32-E72D297353CC}">
              <c16:uniqueId val="{00000000-3036-4F48-90E9-D48086D325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107.3</c:v>
                </c:pt>
                <c:pt idx="1">
                  <c:v>75.13</c:v>
                </c:pt>
                <c:pt idx="2">
                  <c:v>61.55</c:v>
                </c:pt>
                <c:pt idx="3">
                  <c:v>70.27</c:v>
                </c:pt>
                <c:pt idx="4">
                  <c:v>69.41</c:v>
                </c:pt>
              </c:numCache>
            </c:numRef>
          </c:val>
          <c:extLst>
            <c:ext xmlns:c16="http://schemas.microsoft.com/office/drawing/2014/chart" uri="{C3380CC4-5D6E-409C-BE32-E72D297353CC}">
              <c16:uniqueId val="{00000001-3036-4F48-90E9-D48086D325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3.78</c:v>
                </c:pt>
                <c:pt idx="1">
                  <c:v>-37.619999999999997</c:v>
                </c:pt>
                <c:pt idx="2">
                  <c:v>3.43</c:v>
                </c:pt>
                <c:pt idx="3">
                  <c:v>-5.5</c:v>
                </c:pt>
                <c:pt idx="4">
                  <c:v>10.75</c:v>
                </c:pt>
              </c:numCache>
            </c:numRef>
          </c:val>
          <c:smooth val="0"/>
          <c:extLst>
            <c:ext xmlns:c16="http://schemas.microsoft.com/office/drawing/2014/chart" uri="{C3380CC4-5D6E-409C-BE32-E72D297353CC}">
              <c16:uniqueId val="{00000002-3036-4F48-90E9-D48086D325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5.76</c:v>
                </c:pt>
                <c:pt idx="2">
                  <c:v>#N/A</c:v>
                </c:pt>
                <c:pt idx="3">
                  <c:v>5.09</c:v>
                </c:pt>
                <c:pt idx="4">
                  <c:v>#N/A</c:v>
                </c:pt>
                <c:pt idx="5">
                  <c:v>0.32</c:v>
                </c:pt>
                <c:pt idx="6">
                  <c:v>#N/A</c:v>
                </c:pt>
                <c:pt idx="7">
                  <c:v>0.32</c:v>
                </c:pt>
                <c:pt idx="8">
                  <c:v>#N/A</c:v>
                </c:pt>
                <c:pt idx="9">
                  <c:v>0.36</c:v>
                </c:pt>
              </c:numCache>
            </c:numRef>
          </c:val>
          <c:extLst>
            <c:ext xmlns:c16="http://schemas.microsoft.com/office/drawing/2014/chart" uri="{C3380CC4-5D6E-409C-BE32-E72D297353CC}">
              <c16:uniqueId val="{00000000-8EFE-495E-A094-85514D7561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FE-495E-A094-85514D756163}"/>
            </c:ext>
          </c:extLst>
        </c:ser>
        <c:ser>
          <c:idx val="2"/>
          <c:order val="2"/>
          <c:tx>
            <c:strRef>
              <c:f>データシート!$A$29</c:f>
              <c:strCache>
                <c:ptCount val="1"/>
                <c:pt idx="0">
                  <c:v>奈義町下水道特別会計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2.87</c:v>
                </c:pt>
                <c:pt idx="2">
                  <c:v>#N/A</c:v>
                </c:pt>
                <c:pt idx="3">
                  <c:v>1.32</c:v>
                </c:pt>
                <c:pt idx="4">
                  <c:v>#N/A</c:v>
                </c:pt>
                <c:pt idx="5">
                  <c:v>0.98</c:v>
                </c:pt>
                <c:pt idx="6">
                  <c:v>#N/A</c:v>
                </c:pt>
                <c:pt idx="7">
                  <c:v>0.84</c:v>
                </c:pt>
                <c:pt idx="8">
                  <c:v>#N/A</c:v>
                </c:pt>
                <c:pt idx="9">
                  <c:v>0.49</c:v>
                </c:pt>
              </c:numCache>
            </c:numRef>
          </c:val>
          <c:extLst>
            <c:ext xmlns:c16="http://schemas.microsoft.com/office/drawing/2014/chart" uri="{C3380CC4-5D6E-409C-BE32-E72D297353CC}">
              <c16:uniqueId val="{00000002-8EFE-495E-A094-85514D756163}"/>
            </c:ext>
          </c:extLst>
        </c:ser>
        <c:ser>
          <c:idx val="3"/>
          <c:order val="3"/>
          <c:tx>
            <c:strRef>
              <c:f>データシート!$A$30</c:f>
              <c:strCache>
                <c:ptCount val="1"/>
                <c:pt idx="0">
                  <c:v>奈義町介護保険特別会計（保険事業勘定）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0.54</c:v>
                </c:pt>
                <c:pt idx="2">
                  <c:v>#N/A</c:v>
                </c:pt>
                <c:pt idx="3">
                  <c:v>0.39</c:v>
                </c:pt>
                <c:pt idx="4">
                  <c:v>#N/A</c:v>
                </c:pt>
                <c:pt idx="5">
                  <c:v>2.04</c:v>
                </c:pt>
                <c:pt idx="6">
                  <c:v>#N/A</c:v>
                </c:pt>
                <c:pt idx="7">
                  <c:v>1.65</c:v>
                </c:pt>
                <c:pt idx="8">
                  <c:v>#N/A</c:v>
                </c:pt>
                <c:pt idx="9">
                  <c:v>1.43</c:v>
                </c:pt>
              </c:numCache>
            </c:numRef>
          </c:val>
          <c:extLst>
            <c:ext xmlns:c16="http://schemas.microsoft.com/office/drawing/2014/chart" uri="{C3380CC4-5D6E-409C-BE32-E72D297353CC}">
              <c16:uniqueId val="{00000003-8EFE-495E-A094-85514D756163}"/>
            </c:ext>
          </c:extLst>
        </c:ser>
        <c:ser>
          <c:idx val="4"/>
          <c:order val="4"/>
          <c:tx>
            <c:strRef>
              <c:f>データシート!$A$31</c:f>
              <c:strCache>
                <c:ptCount val="1"/>
                <c:pt idx="0">
                  <c:v>奈義町工業用水道事業会計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1.67</c:v>
                </c:pt>
                <c:pt idx="2">
                  <c:v>#N/A</c:v>
                </c:pt>
                <c:pt idx="3">
                  <c:v>1.85</c:v>
                </c:pt>
                <c:pt idx="4">
                  <c:v>#N/A</c:v>
                </c:pt>
                <c:pt idx="5">
                  <c:v>1.97</c:v>
                </c:pt>
                <c:pt idx="6">
                  <c:v>#N/A</c:v>
                </c:pt>
                <c:pt idx="7">
                  <c:v>2.2000000000000002</c:v>
                </c:pt>
                <c:pt idx="8">
                  <c:v>#N/A</c:v>
                </c:pt>
                <c:pt idx="9">
                  <c:v>2.33</c:v>
                </c:pt>
              </c:numCache>
            </c:numRef>
          </c:val>
          <c:extLst>
            <c:ext xmlns:c16="http://schemas.microsoft.com/office/drawing/2014/chart" uri="{C3380CC4-5D6E-409C-BE32-E72D297353CC}">
              <c16:uniqueId val="{00000004-8EFE-495E-A094-85514D756163}"/>
            </c:ext>
          </c:extLst>
        </c:ser>
        <c:ser>
          <c:idx val="5"/>
          <c:order val="5"/>
          <c:tx>
            <c:strRef>
              <c:f>データシート!$A$32</c:f>
              <c:strCache>
                <c:ptCount val="1"/>
                <c:pt idx="0">
                  <c:v>奈義町国民健康保険特別会計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1.79</c:v>
                </c:pt>
                <c:pt idx="2">
                  <c:v>#N/A</c:v>
                </c:pt>
                <c:pt idx="3">
                  <c:v>2.36</c:v>
                </c:pt>
                <c:pt idx="4">
                  <c:v>#N/A</c:v>
                </c:pt>
                <c:pt idx="5">
                  <c:v>3.25</c:v>
                </c:pt>
                <c:pt idx="6">
                  <c:v>#N/A</c:v>
                </c:pt>
                <c:pt idx="7">
                  <c:v>4.55</c:v>
                </c:pt>
                <c:pt idx="8">
                  <c:v>#N/A</c:v>
                </c:pt>
                <c:pt idx="9">
                  <c:v>2.34</c:v>
                </c:pt>
              </c:numCache>
            </c:numRef>
          </c:val>
          <c:extLst>
            <c:ext xmlns:c16="http://schemas.microsoft.com/office/drawing/2014/chart" uri="{C3380CC4-5D6E-409C-BE32-E72D297353CC}">
              <c16:uniqueId val="{00000005-8EFE-495E-A094-85514D756163}"/>
            </c:ext>
          </c:extLst>
        </c:ser>
        <c:ser>
          <c:idx val="6"/>
          <c:order val="6"/>
          <c:tx>
            <c:strRef>
              <c:f>データシート!$A$33</c:f>
              <c:strCache>
                <c:ptCount val="1"/>
                <c:pt idx="0">
                  <c:v>奈義町分譲地造成特別会計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3.54</c:v>
                </c:pt>
                <c:pt idx="2">
                  <c:v>#N/A</c:v>
                </c:pt>
                <c:pt idx="3">
                  <c:v>3.35</c:v>
                </c:pt>
                <c:pt idx="4">
                  <c:v>#N/A</c:v>
                </c:pt>
                <c:pt idx="5">
                  <c:v>3.15</c:v>
                </c:pt>
                <c:pt idx="6">
                  <c:v>#N/A</c:v>
                </c:pt>
                <c:pt idx="7">
                  <c:v>3.46</c:v>
                </c:pt>
                <c:pt idx="8">
                  <c:v>#N/A</c:v>
                </c:pt>
                <c:pt idx="9">
                  <c:v>2.73</c:v>
                </c:pt>
              </c:numCache>
            </c:numRef>
          </c:val>
          <c:extLst>
            <c:ext xmlns:c16="http://schemas.microsoft.com/office/drawing/2014/chart" uri="{C3380CC4-5D6E-409C-BE32-E72D297353CC}">
              <c16:uniqueId val="{00000006-8EFE-495E-A094-85514D756163}"/>
            </c:ext>
          </c:extLst>
        </c:ser>
        <c:ser>
          <c:idx val="7"/>
          <c:order val="7"/>
          <c:tx>
            <c:strRef>
              <c:f>データシート!$A$34</c:f>
              <c:strCache>
                <c:ptCount val="1"/>
                <c:pt idx="0">
                  <c:v>津山圏域東部衛生施設組合清算特別会計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#N/A</c:v>
                </c:pt>
                <c:pt idx="5">
                  <c:v>10.86</c:v>
                </c:pt>
                <c:pt idx="6">
                  <c:v>#N/A</c:v>
                </c:pt>
                <c:pt idx="7">
                  <c:v>3.27</c:v>
                </c:pt>
                <c:pt idx="8">
                  <c:v>#N/A</c:v>
                </c:pt>
                <c:pt idx="9">
                  <c:v>3.78</c:v>
                </c:pt>
              </c:numCache>
            </c:numRef>
          </c:val>
          <c:extLst>
            <c:ext xmlns:c16="http://schemas.microsoft.com/office/drawing/2014/chart" uri="{C3380CC4-5D6E-409C-BE32-E72D297353CC}">
              <c16:uniqueId val="{00000007-8EFE-495E-A094-85514D756163}"/>
            </c:ext>
          </c:extLst>
        </c:ser>
        <c:ser>
          <c:idx val="8"/>
          <c:order val="8"/>
          <c:tx>
            <c:strRef>
              <c:f>データシート!$A$35</c:f>
              <c:strCache>
                <c:ptCount val="1"/>
                <c:pt idx="0">
                  <c:v>奈義町上水道事業会計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10.77</c:v>
                </c:pt>
                <c:pt idx="2">
                  <c:v>#N/A</c:v>
                </c:pt>
                <c:pt idx="3">
                  <c:v>11.93</c:v>
                </c:pt>
                <c:pt idx="4">
                  <c:v>#N/A</c:v>
                </c:pt>
                <c:pt idx="5">
                  <c:v>12.7</c:v>
                </c:pt>
                <c:pt idx="6">
                  <c:v>#N/A</c:v>
                </c:pt>
                <c:pt idx="7">
                  <c:v>13.99</c:v>
                </c:pt>
                <c:pt idx="8">
                  <c:v>#N/A</c:v>
                </c:pt>
                <c:pt idx="9">
                  <c:v>13.93</c:v>
                </c:pt>
              </c:numCache>
            </c:numRef>
          </c:val>
          <c:extLst>
            <c:ext xmlns:c16="http://schemas.microsoft.com/office/drawing/2014/chart" uri="{C3380CC4-5D6E-409C-BE32-E72D297353CC}">
              <c16:uniqueId val="{00000008-8EFE-495E-A094-85514D75616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28.28</c:v>
                </c:pt>
                <c:pt idx="2">
                  <c:v>#N/A</c:v>
                </c:pt>
                <c:pt idx="3">
                  <c:v>15.7</c:v>
                </c:pt>
                <c:pt idx="4">
                  <c:v>#N/A</c:v>
                </c:pt>
                <c:pt idx="5">
                  <c:v>16.3</c:v>
                </c:pt>
                <c:pt idx="6">
                  <c:v>#N/A</c:v>
                </c:pt>
                <c:pt idx="7">
                  <c:v>12.41</c:v>
                </c:pt>
                <c:pt idx="8">
                  <c:v>#N/A</c:v>
                </c:pt>
                <c:pt idx="9">
                  <c:v>21.52</c:v>
                </c:pt>
              </c:numCache>
            </c:numRef>
          </c:val>
          <c:extLst>
            <c:ext xmlns:c16="http://schemas.microsoft.com/office/drawing/2014/chart" uri="{C3380CC4-5D6E-409C-BE32-E72D297353CC}">
              <c16:uniqueId val="{00000009-8EFE-495E-A094-85514D7561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305</c:v>
                </c:pt>
                <c:pt idx="5">
                  <c:v>314</c:v>
                </c:pt>
                <c:pt idx="8">
                  <c:v>332</c:v>
                </c:pt>
                <c:pt idx="11">
                  <c:v>347</c:v>
                </c:pt>
                <c:pt idx="14">
                  <c:v>375</c:v>
                </c:pt>
              </c:numCache>
            </c:numRef>
          </c:val>
          <c:extLst>
            <c:ext xmlns:c16="http://schemas.microsoft.com/office/drawing/2014/chart" uri="{C3380CC4-5D6E-409C-BE32-E72D297353CC}">
              <c16:uniqueId val="{00000000-9578-4646-AA50-EC81D9549C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78-4646-AA50-EC81D9549C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9578-4646-AA50-EC81D9549C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c:v>
                </c:pt>
                <c:pt idx="3">
                  <c:v>20</c:v>
                </c:pt>
                <c:pt idx="6">
                  <c:v>23</c:v>
                </c:pt>
                <c:pt idx="9">
                  <c:v>24</c:v>
                </c:pt>
                <c:pt idx="12">
                  <c:v>28</c:v>
                </c:pt>
              </c:numCache>
            </c:numRef>
          </c:val>
          <c:extLst>
            <c:ext xmlns:c16="http://schemas.microsoft.com/office/drawing/2014/chart" uri="{C3380CC4-5D6E-409C-BE32-E72D297353CC}">
              <c16:uniqueId val="{00000003-9578-4646-AA50-EC81D9549C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106</c:v>
                </c:pt>
                <c:pt idx="3">
                  <c:v>123</c:v>
                </c:pt>
                <c:pt idx="6">
                  <c:v>165</c:v>
                </c:pt>
                <c:pt idx="9">
                  <c:v>167</c:v>
                </c:pt>
                <c:pt idx="12">
                  <c:v>179</c:v>
                </c:pt>
              </c:numCache>
            </c:numRef>
          </c:val>
          <c:extLst>
            <c:ext xmlns:c16="http://schemas.microsoft.com/office/drawing/2014/chart" uri="{C3380CC4-5D6E-409C-BE32-E72D297353CC}">
              <c16:uniqueId val="{00000004-9578-4646-AA50-EC81D9549C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78-4646-AA50-EC81D9549C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78-4646-AA50-EC81D9549C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251</c:v>
                </c:pt>
                <c:pt idx="3">
                  <c:v>253</c:v>
                </c:pt>
                <c:pt idx="6">
                  <c:v>257</c:v>
                </c:pt>
                <c:pt idx="9">
                  <c:v>270</c:v>
                </c:pt>
                <c:pt idx="12">
                  <c:v>320</c:v>
                </c:pt>
              </c:numCache>
            </c:numRef>
          </c:val>
          <c:extLst>
            <c:ext xmlns:c16="http://schemas.microsoft.com/office/drawing/2014/chart" uri="{C3380CC4-5D6E-409C-BE32-E72D297353CC}">
              <c16:uniqueId val="{00000007-9578-4646-AA50-EC81D9549C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68</c:v>
                </c:pt>
                <c:pt idx="2">
                  <c:v>#N/A</c:v>
                </c:pt>
                <c:pt idx="3">
                  <c:v>#N/A</c:v>
                </c:pt>
                <c:pt idx="4">
                  <c:v>83</c:v>
                </c:pt>
                <c:pt idx="5">
                  <c:v>#N/A</c:v>
                </c:pt>
                <c:pt idx="6">
                  <c:v>#N/A</c:v>
                </c:pt>
                <c:pt idx="7">
                  <c:v>114</c:v>
                </c:pt>
                <c:pt idx="8">
                  <c:v>#N/A</c:v>
                </c:pt>
                <c:pt idx="9">
                  <c:v>#N/A</c:v>
                </c:pt>
                <c:pt idx="10">
                  <c:v>114</c:v>
                </c:pt>
                <c:pt idx="11">
                  <c:v>#N/A</c:v>
                </c:pt>
                <c:pt idx="12">
                  <c:v>#N/A</c:v>
                </c:pt>
                <c:pt idx="13">
                  <c:v>152</c:v>
                </c:pt>
                <c:pt idx="14">
                  <c:v>#N/A</c:v>
                </c:pt>
              </c:numCache>
            </c:numRef>
          </c:val>
          <c:smooth val="0"/>
          <c:extLst>
            <c:ext xmlns:c16="http://schemas.microsoft.com/office/drawing/2014/chart" uri="{C3380CC4-5D6E-409C-BE32-E72D297353CC}">
              <c16:uniqueId val="{00000008-9578-4646-AA50-EC81D9549C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4107</c:v>
                </c:pt>
                <c:pt idx="5">
                  <c:v>4094</c:v>
                </c:pt>
                <c:pt idx="8">
                  <c:v>4090</c:v>
                </c:pt>
                <c:pt idx="11">
                  <c:v>4024</c:v>
                </c:pt>
                <c:pt idx="14">
                  <c:v>4129</c:v>
                </c:pt>
              </c:numCache>
            </c:numRef>
          </c:val>
          <c:extLst>
            <c:ext xmlns:c16="http://schemas.microsoft.com/office/drawing/2014/chart" uri="{C3380CC4-5D6E-409C-BE32-E72D297353CC}">
              <c16:uniqueId val="{00000000-075E-4948-9972-171E788011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75E-4948-9972-171E788011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3234</c:v>
                </c:pt>
                <c:pt idx="5">
                  <c:v>3812</c:v>
                </c:pt>
                <c:pt idx="8">
                  <c:v>4000</c:v>
                </c:pt>
                <c:pt idx="11">
                  <c:v>4202</c:v>
                </c:pt>
                <c:pt idx="14">
                  <c:v>4368</c:v>
                </c:pt>
              </c:numCache>
            </c:numRef>
          </c:val>
          <c:extLst>
            <c:ext xmlns:c16="http://schemas.microsoft.com/office/drawing/2014/chart" uri="{C3380CC4-5D6E-409C-BE32-E72D297353CC}">
              <c16:uniqueId val="{00000002-075E-4948-9972-171E788011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5E-4948-9972-171E788011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5E-4948-9972-171E788011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5E-4948-9972-171E788011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537</c:v>
                </c:pt>
                <c:pt idx="3">
                  <c:v>659</c:v>
                </c:pt>
                <c:pt idx="6">
                  <c:v>661</c:v>
                </c:pt>
                <c:pt idx="9">
                  <c:v>680</c:v>
                </c:pt>
                <c:pt idx="12">
                  <c:v>674</c:v>
                </c:pt>
              </c:numCache>
            </c:numRef>
          </c:val>
          <c:extLst>
            <c:ext xmlns:c16="http://schemas.microsoft.com/office/drawing/2014/chart" uri="{C3380CC4-5D6E-409C-BE32-E72D297353CC}">
              <c16:uniqueId val="{00000006-075E-4948-9972-171E788011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294</c:v>
                </c:pt>
                <c:pt idx="3">
                  <c:v>448</c:v>
                </c:pt>
                <c:pt idx="6">
                  <c:v>452</c:v>
                </c:pt>
                <c:pt idx="9">
                  <c:v>431</c:v>
                </c:pt>
                <c:pt idx="12">
                  <c:v>413</c:v>
                </c:pt>
              </c:numCache>
            </c:numRef>
          </c:val>
          <c:extLst>
            <c:ext xmlns:c16="http://schemas.microsoft.com/office/drawing/2014/chart" uri="{C3380CC4-5D6E-409C-BE32-E72D297353CC}">
              <c16:uniqueId val="{00000007-075E-4948-9972-171E788011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2430</c:v>
                </c:pt>
                <c:pt idx="3">
                  <c:v>2322</c:v>
                </c:pt>
                <c:pt idx="6">
                  <c:v>2368</c:v>
                </c:pt>
                <c:pt idx="9">
                  <c:v>2382</c:v>
                </c:pt>
                <c:pt idx="12">
                  <c:v>2441</c:v>
                </c:pt>
              </c:numCache>
            </c:numRef>
          </c:val>
          <c:extLst>
            <c:ext xmlns:c16="http://schemas.microsoft.com/office/drawing/2014/chart" uri="{C3380CC4-5D6E-409C-BE32-E72D297353CC}">
              <c16:uniqueId val="{00000008-075E-4948-9972-171E788011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78</c:v>
                </c:pt>
                <c:pt idx="3">
                  <c:v>68</c:v>
                </c:pt>
                <c:pt idx="6">
                  <c:v>59</c:v>
                </c:pt>
                <c:pt idx="9">
                  <c:v>50</c:v>
                </c:pt>
                <c:pt idx="12">
                  <c:v>41</c:v>
                </c:pt>
              </c:numCache>
            </c:numRef>
          </c:val>
          <c:extLst>
            <c:ext xmlns:c16="http://schemas.microsoft.com/office/drawing/2014/chart" uri="{C3380CC4-5D6E-409C-BE32-E72D297353CC}">
              <c16:uniqueId val="{00000009-075E-4948-9972-171E788011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3535</c:v>
                </c:pt>
                <c:pt idx="3">
                  <c:v>3516</c:v>
                </c:pt>
                <c:pt idx="6">
                  <c:v>3447</c:v>
                </c:pt>
                <c:pt idx="9">
                  <c:v>3551</c:v>
                </c:pt>
                <c:pt idx="12">
                  <c:v>3780</c:v>
                </c:pt>
              </c:numCache>
            </c:numRef>
          </c:val>
          <c:extLst>
            <c:ext xmlns:c16="http://schemas.microsoft.com/office/drawing/2014/chart" uri="{C3380CC4-5D6E-409C-BE32-E72D297353CC}">
              <c16:uniqueId val="{0000000A-075E-4948-9972-171E788011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75E-4948-9972-171E788011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1542</c:v>
                </c:pt>
                <c:pt idx="1">
                  <c:v>1708</c:v>
                </c:pt>
                <c:pt idx="2">
                  <c:v>1727</c:v>
                </c:pt>
              </c:numCache>
            </c:numRef>
          </c:val>
          <c:extLst>
            <c:ext xmlns:c16="http://schemas.microsoft.com/office/drawing/2014/chart" uri="{C3380CC4-5D6E-409C-BE32-E72D297353CC}">
              <c16:uniqueId val="{00000000-D526-4E35-B302-2C8BCC1D24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302</c:v>
                </c:pt>
                <c:pt idx="1">
                  <c:v>329</c:v>
                </c:pt>
                <c:pt idx="2">
                  <c:v>339</c:v>
                </c:pt>
              </c:numCache>
            </c:numRef>
          </c:val>
          <c:extLst>
            <c:ext xmlns:c16="http://schemas.microsoft.com/office/drawing/2014/chart" uri="{C3380CC4-5D6E-409C-BE32-E72D297353CC}">
              <c16:uniqueId val="{00000001-D526-4E35-B302-2C8BCC1D24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2191</c:v>
                </c:pt>
                <c:pt idx="1">
                  <c:v>2200</c:v>
                </c:pt>
                <c:pt idx="2">
                  <c:v>2337</c:v>
                </c:pt>
              </c:numCache>
            </c:numRef>
          </c:val>
          <c:extLst>
            <c:ext xmlns:c16="http://schemas.microsoft.com/office/drawing/2014/chart" uri="{C3380CC4-5D6E-409C-BE32-E72D297353CC}">
              <c16:uniqueId val="{00000002-D526-4E35-B302-2C8BCC1D24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{2C0456AD-400E-449B-B91E-348056D3FF8F}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82E-4B91-994D-766CB910A7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{81E5D506-BB4A-4233-AE37-A34D4424AFEC}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2E-4B91-994D-766CB910A7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{08549A4C-9D4A-49F3-827F-3A66C7D35999}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2E-4B91-994D-766CB910A7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{99C9CC15-D4F5-49A1-9963-804A7A834FD4}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2E-4B91-994D-766CB910A7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{BD043754-0DAF-446E-96E1-206827AA5AC2}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2E-4B91-994D-766CB910A74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{B3E09C43-7704-47A5-A601-353A696C93A0}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82E-4B91-994D-766CB910A74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{29631B17-8F63-4927-8BDF-FF5D41F4BDC3}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82E-4B91-994D-766CB910A74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{426308B5-3F39-4644-B33D-CF9D26CC7F13}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82E-4B91-994D-766CB910A74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{D5D13D67-37E9-42D6-AB41-36C2D9776283}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82E-4B91-994D-766CB910A7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68.8</c:v>
                </c:pt>
                <c:pt idx="24">
                  <c:v>69</c:v>
                </c:pt>
                <c:pt idx="32">
                  <c:v>70.2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82E-4B91-994D-766CB910A7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{36F5AAA4-3FD0-4642-9C9C-16E1929EC40D}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82E-4B91-994D-766CB910A7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{7DBC5255-9508-495B-AE8B-38C9F3ED6BCA}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2E-4B91-994D-766CB910A7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{2C0D2D9E-56BF-467D-871E-03535A71822D}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2E-4B91-994D-766CB910A7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{C764C545-92AA-4E4C-BC90-35B8F7448BF5}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2E-4B91-994D-766CB910A7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{3EAC9D6F-FCC6-45A9-839C-129B1F6E721E}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2E-4B91-994D-766CB910A74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{FB36E793-6F23-4110-BBC2-5650E0DA360E}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82E-4B91-994D-766CB910A74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{3A9BD6E6-A295-4506-89CD-ED3D527E6A33}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82E-4B91-994D-766CB910A74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{E6CA291C-9B03-40EC-9DBA-091060B462AF}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82E-4B91-994D-766CB910A74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{8CABED9D-09FF-4F75-BEEC-4D987F1B6E95}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82E-4B91-994D-766CB910A7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59.2</c:v>
                </c:pt>
                <c:pt idx="32">
                  <c:v>60.7</c:v>
                </c:pt>
              </c:numCache>
            </c:numRef>
          </c:xVal>
          <c:yVal>
            <c:numRef>
              <c:f>公会計指標分析・財政指標組合せ分析表!$BP$55:$DC$55</c:f>
              <c:numCache>
                <c:formatCode>#,##0.0;"▲ "#,##0.0</c:formatCode>
                <c:ptCount val="40"/>
                <c:pt idx="16">
                  <c:v>25.4</c:v>
                </c:pt>
                <c:pt idx="24">
                  <c:v>23.4</c:v>
                </c:pt>
                <c:pt idx="32">
                  <c:v>7.7</c:v>
                </c:pt>
              </c:numCache>
            </c:numRef>
          </c:yVal>
          <c:smooth val="0"/>
          <c:extLst>
            <c:ext xmlns:c16="http://schemas.microsoft.com/office/drawing/2014/chart" uri="{C3380CC4-5D6E-409C-BE32-E72D297353CC}">
              <c16:uniqueId val="{00000013-C82E-4B91-994D-766CB910A748}"/>
            </c:ext>
          </c:extLst>
        </c:ser>
        <c:dLbls>
          <c:showLegendKey val="0"/>
          <c:showVal val="1"/>
          <c:showCatName val="0"/>
          <c:showSerName val="0"/>
          <c:showPercent val="0"/>
          <c:showBubbleSize val="0"/>
        </c:dLbls>
        <c:axId val="46179840"/>
        <c:axId val="46181760"/>
      </c:scatterChart>
      <c:valAx>
        <c:axId val="46179840"/>
        <c:scaling>
          <c:orientation val="minMax"/>
          <c:max val="60.9"/>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{BCB3BAA1-C91C-4C7F-B26B-1E1C042603E7}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375-4308-BDA7-0E0D253611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{95A6E2C9-7FFD-4BC7-9C25-3C88FC6EEAC7}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75-4308-BDA7-0E0D253611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{30B1D8EC-2FFC-4BEF-8894-DEABEC5A818E}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75-4308-BDA7-0E0D253611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{A7641F4C-145D-46AB-A894-B8A75EF63906}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75-4308-BDA7-0E0D253611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{269171A6-1E1C-4A23-8989-052825873477}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75-4308-BDA7-0E0D2536115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{0BFC4F77-A937-40E0-93F2-BB60C8F42F00}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375-4308-BDA7-0E0D2536115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{203B0C55-84D4-41E7-B89A-7BA4B9060ECE}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375-4308-BDA7-0E0D2536115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{F3FD0EC2-6A9E-4F19-8C0E-A87D7C0DD790}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375-4308-BDA7-0E0D2536115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{06B151F8-ED01-4217-82A0-13F65D4A64EA}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375-4308-BDA7-0E0D253611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4.4000000000000004</c:v>
                </c:pt>
                <c:pt idx="16">
                  <c:v>4.0999999999999996</c:v>
                </c:pt>
                <c:pt idx="24">
                  <c:v>4.8</c:v>
                </c:pt>
                <c:pt idx="32">
                  <c:v>5.9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375-4308-BDA7-0E0D253611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{2CA753EE-9A00-4447-80E5-E15571CF2210}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375-4308-BDA7-0E0D253611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{0BB8A967-72AD-48F7-9605-E6725F0B5237}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75-4308-BDA7-0E0D253611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{24FD4E79-0B01-4467-A941-BA12BE2D39D0}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75-4308-BDA7-0E0D253611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{C1DB0BFC-74F0-4EDD-BEC9-86A89C8B45C3}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75-4308-BDA7-0E0D253611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{4D007758-1CB6-4621-90C9-01011CCA7E55}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75-4308-BDA7-0E0D2536115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{56CBCBA2-72AF-43FE-A6BD-CCE2F3F0DF14}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375-4308-BDA7-0E0D2536115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{4BA3CEBA-9E47-4557-8904-959CD7268DF7}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375-4308-BDA7-0E0D2536115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{C1976CF0-76B5-4819-A9B5-7ACEF777A0D9}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375-4308-BDA7-0E0D2536115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{4102C0C9-EE29-453E-AFB0-42316D7BBFF3}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375-4308-BDA7-0E0D253611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8.6</c:v>
                </c:pt>
                <c:pt idx="24">
                  <c:v>8.5</c:v>
                </c:pt>
                <c:pt idx="32">
                  <c:v>8.6</c:v>
                </c:pt>
              </c:numCache>
            </c:numRef>
          </c:xVal>
          <c:yVal>
            <c:numRef>
              <c:f>公会計指標分析・財政指標組合せ分析表!$BP$77:$DC$77</c:f>
              <c:numCache>
                <c:formatCode>#,##0.0;"▲ "#,##0.0</c:formatCode>
                <c:ptCount val="40"/>
                <c:pt idx="0">
                  <c:v>0</c:v>
                </c:pt>
                <c:pt idx="8">
                  <c:v>0</c:v>
                </c:pt>
                <c:pt idx="16">
                  <c:v>25.4</c:v>
                </c:pt>
                <c:pt idx="24">
                  <c:v>23.4</c:v>
                </c:pt>
                <c:pt idx="32">
                  <c:v>7.7</c:v>
                </c:pt>
              </c:numCache>
            </c:numRef>
          </c:yVal>
          <c:smooth val="0"/>
          <c:extLst>
            <c:ext xmlns:c16="http://schemas.microsoft.com/office/drawing/2014/chart" uri="{C3380CC4-5D6E-409C-BE32-E72D297353CC}">
              <c16:uniqueId val="{00000013-C375-4308-BDA7-0E0D2536115A}"/>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一般会計の元利償還金については、償還満了と起債抑制により、Ｈ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年度まで減少傾向にあったが、Ｈ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年度から活用している過疎対策事業債の元金償還が始まったため、Ｈ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年度からは増加に転じている。Ｈ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百万円に達</a:t>
          </a:r>
          <a:r>
            <a:rPr kumimoji="1" lang="ja-JP" altLang="en-US" sz="1100">
              <a:solidFill>
                <a:schemeClr val="dk1"/>
              </a:solidFill>
              <a:effectLst/>
              <a:latin typeface="+mn-lt"/>
              <a:ea typeface="+mn-ea"/>
              <a:cs typeface="+mn-cs"/>
            </a:rPr>
            <a:t>し、今後も増加</a:t>
          </a:r>
          <a:r>
            <a:rPr kumimoji="1" lang="ja-JP" altLang="ja-JP" sz="1100">
              <a:solidFill>
                <a:schemeClr val="dk1"/>
              </a:solidFill>
              <a:effectLst/>
              <a:latin typeface="+mn-lt"/>
              <a:ea typeface="+mn-ea"/>
              <a:cs typeface="+mn-cs"/>
            </a:rPr>
            <a:t>する見込みである。公営企業債は下水道事業債の償還増が確定</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組合等の償還金は広域ごみ処理場の建設債等により増加が今後見込まれる。ただ算入公債費については過疎対策事業債の活用により、今後も一定水準確保できる見込み</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。計画的な償還と借入を、将来負担を見据えて行っていく必要がある。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将来負担比率については、前年度と同様に</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を維持することができている。</a:t>
          </a:r>
          <a:endParaRPr lang="ja-JP" altLang="ja-JP" sz="1400">
            <a:effectLst/>
          </a:endParaRPr>
        </a:p>
        <a:p>
          <a:r>
            <a:rPr kumimoji="1" lang="ja-JP" altLang="ja-JP" sz="1100">
              <a:solidFill>
                <a:schemeClr val="dk1"/>
              </a:solidFill>
              <a:effectLst/>
              <a:latin typeface="+mn-lt"/>
              <a:ea typeface="+mn-ea"/>
              <a:cs typeface="+mn-cs"/>
            </a:rPr>
            <a:t>　充当可能基金の増加が主な要因と考えられる。また、債務負担行為は養護老人ホームの建設費補助が満了したため、減少傾向にある。</a:t>
          </a:r>
          <a:endParaRPr lang="ja-JP" altLang="ja-JP" sz="1400">
            <a:effectLst/>
          </a:endParaRPr>
        </a:p>
        <a:p>
          <a:r>
            <a:rPr kumimoji="1" lang="ja-JP" altLang="ja-JP" sz="1100">
              <a:solidFill>
                <a:schemeClr val="dk1"/>
              </a:solidFill>
              <a:effectLst/>
              <a:latin typeface="+mn-lt"/>
              <a:ea typeface="+mn-ea"/>
              <a:cs typeface="+mn-cs"/>
            </a:rPr>
            <a:t>　地方債の現在高がＨ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百万円程度まで急増したものの、基金の増加により、将来負担への影響は緩和されている。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今後は、中学校の建替えやこども園の建設など、大型のハード事業を予定しているが、適切な補助金や起債の活用を行うことにより、</a:t>
          </a:r>
          <a:r>
            <a:rPr kumimoji="1" lang="ja-JP" altLang="ja-JP" sz="1100">
              <a:solidFill>
                <a:schemeClr val="dk1"/>
              </a:solidFill>
              <a:effectLst/>
              <a:latin typeface="+mn-lt"/>
              <a:ea typeface="+mn-ea"/>
              <a:cs typeface="+mn-cs"/>
            </a:rPr>
            <a:t>良好な数値が維持できる見込である。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岡山県奈義町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全体として取崩額よりも積立額が上回ったことで増加している。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減債基金や特定目的基金については、必要な積み増しを続けていくとともに、基金の目的に応じた繰入を合わせて行っていく。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奈義町公共施設等整備基金は、こども園や中学校の建設事業、庁舎等の有利な起債が見込めない施設の大規模改修に備えて造成している。</a:t>
          </a:r>
          <a:endParaRPr lang="ja-JP" altLang="ja-JP" sz="1400">
            <a:effectLst/>
          </a:endParaRPr>
        </a:p>
        <a:p>
          <a:r>
            <a:rPr kumimoji="1" lang="ja-JP" altLang="ja-JP" sz="1100">
              <a:solidFill>
                <a:schemeClr val="dk1"/>
              </a:solidFill>
              <a:effectLst/>
              <a:latin typeface="+mn-lt"/>
              <a:ea typeface="+mn-ea"/>
              <a:cs typeface="+mn-cs"/>
            </a:rPr>
            <a:t>　情報通信基盤利活用整備基金は、町内全域に布設した光ファイバー網の更新に備えて造成している。</a:t>
          </a:r>
          <a:endParaRPr lang="ja-JP" altLang="ja-JP" sz="1400">
            <a:effectLst/>
          </a:endParaRPr>
        </a:p>
        <a:p>
          <a:r>
            <a:rPr kumimoji="1" lang="ja-JP" altLang="ja-JP" sz="1100">
              <a:solidFill>
                <a:schemeClr val="dk1"/>
              </a:solidFill>
              <a:effectLst/>
              <a:latin typeface="+mn-lt"/>
              <a:ea typeface="+mn-ea"/>
              <a:cs typeface="+mn-cs"/>
            </a:rPr>
            <a:t>　奈義町公共用地取得基金は、現在公共施設が所在する土地の借地部分を取得するために造成している。</a:t>
          </a:r>
          <a:endParaRPr lang="ja-JP" altLang="ja-JP" sz="1400">
            <a:effectLst/>
          </a:endParaRPr>
        </a:p>
        <a:p>
          <a:r>
            <a:rPr kumimoji="1" lang="ja-JP" altLang="ja-JP" sz="1100">
              <a:solidFill>
                <a:schemeClr val="dk1"/>
              </a:solidFill>
              <a:effectLst/>
              <a:latin typeface="+mn-lt"/>
              <a:ea typeface="+mn-ea"/>
              <a:cs typeface="+mn-cs"/>
            </a:rPr>
            <a:t>　奈義町地域福祉基金は運用益を社会福祉費に充当するために造成している。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奈義町特定防衛施設周辺整備調整交付金事業基金</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、奈義町特定防衛施設周辺整備調整交付金を原資に、こども園の建設に充当するために造成している。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各基金とも取崩を行わず、運用益等の積立を行ったため増加している。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基金の使途に沿った事業を実施するまでは、引き続き運用益等を積み立てていく。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運用益を積立たことにより増加している。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現在の残高を維持し、今後予定されている大型ハード事業に備える。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前年度借入額の約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割を積み立てる運用を行っているため、増加している。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現在の運用を継続し、後年度への負担軽減を図る。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FE4556E-231D-441D-BB85-B7BAF042A9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72695E2-7F70-454C-A3C9-869A4EA3B4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8D9268FF-4766-451D-B871-87E3E16FDF1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94F80808-68A9-4788-B23E-A2B7B042903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BC678245-8F0F-46E9-8249-C738DE43BD5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341AAED2-3A60-46D7-B03B-844BAE9BB8B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F1EDA59F-E585-46E7-990E-33C229A6916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DE8D7BC9-C45A-46E0-831A-28A0FEFC14A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4C9D3B13-9C12-4D3B-B911-D9CCB7975B2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601A39F3-C940-4265-8AC4-CE8F219E8B4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BF7E1D0B-4F9E-4933-84CF-86E7BAB80EA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8873C291-74B1-44BC-89FE-A489E2364FF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308BE858-8D50-4481-A598-F95BAEA897F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DA220CD4-21EF-41BC-BBF4-EA115E7963A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53482BE3-BF08-4B21-A317-87171A4A180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B933E082-4780-464B-97E5-6B90EAE88D6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8CEEE1C0-1733-40CC-B885-A09C963F8A7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BD960D98-4F09-4BD3-B1BB-4CFABDC4B5C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A9EB3018-2C5A-43D4-9B46-F7FB8E06C04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870FFEE9-81EB-4179-A51A-93A971C7491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5,882
69.52
4,965,902
4,326,023
629,718
2,488,194
3,779,672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60BAA7A4-AF6D-4398-84DF-30A1E73ABF0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4DA159D8-FF92-4958-86CA-BB7088CC8FE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39E85905-BC34-4084-883B-9365D784356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EAECD5FB-0A20-484E-A8CD-72F2C608274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F2BDF995-3AEE-43A4-8FD4-287EF32CEF2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76272937-6776-42B0-AA67-47E2E4D0D6F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668D85C1-CA3C-4C2B-8904-34EBCC64333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5400E1C9-1A09-4A07-BF2E-4EB7D4438C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94ACC2EA-E972-484E-AF65-101DDCD63E1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3FA2C8D9-2DDF-436E-B4E4-C93B5B1C08D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1D5A71EC-FD34-483E-A268-736773C26C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6B2121A7-A8D7-436C-92BB-95169534228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53C9A96E-197F-4040-8085-AE60E6FB1AB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EE944A7F-0000-4E83-9C3F-1B714A23447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F39FF7B5-73DF-442C-B832-76933522301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88A3C967-690F-4E54-A019-6AF9DBF0CD6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A474470E-1C26-42FA-ADE0-3E16EB84336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9B78A762-7FCD-4758-89A6-5AE1B93F5E1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FCFC0039-4D99-47C1-B2DF-41DB2E2BDE6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E3F1DADC-8048-446B-8B2A-22D069E9E47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CA15AF74-7F09-4425-A83E-7B984193A497}"/>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D5260489-2763-4DD4-AE4E-758E93DEBD0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79C1DF5B-DCE6-4E6A-B2FE-455AA4F8533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E628AC33-C1FF-4FFC-8E26-6292C6F105D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EE75352E-F8A2-43DB-ABF2-CDBB2F9AAEB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1ACC43E4-890F-4B44-A27B-873050B8C6B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B7B2E451-E3B3-4377-B1BF-A0D887061B5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A6508AAB-938D-491B-8CEB-1AB613C31F7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121F29AF-413A-4CAF-8063-CDF68CC8841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37936E2D-FFCD-42C0-B339-DBC050512D9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5AC82A10-E954-47A9-A1FE-4E774FC5BF9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E91CE208-5758-43AF-BC38-0D297131CCC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A4434DC8-D44B-4722-A1BE-A40F69AA411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85E3366-C213-4F64-8423-751625D1B86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法定耐用年数を超えて長期間使用する施設や、長寿命化対策が未実施の施設があることから、平均よりも減価償却率が高くなっている。</a:t>
          </a:r>
          <a:endParaRPr kumimoji="1" lang="en-US" altLang="ja-JP" sz="1100">
            <a:solidFill>
              <a:schemeClr val="dk1"/>
            </a:solidFill>
            <a:effectLst/>
            <a:latin typeface="+mn-lt"/>
            <a:ea typeface="+mn-ea"/>
            <a:cs typeface="+mn-cs"/>
          </a:endParaRPr>
        </a:p>
        <a:p>
          <a:r>
            <a:rPr lang="ja-JP" altLang="en-US">
              <a:effectLst/>
            </a:rPr>
            <a:t>減価償却率は今後も上昇を続ける見込みである。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E3971294-D60E-4776-BCA8-5DCCBC68CA7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EAFFE38A-DD35-44CB-BA27-E63B02B2DF6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8C91674E-0052-4F9C-AE8E-E6AB5A66609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19EBE5EE-BADC-4B08-9845-9DFA72B2CA7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565AC9C9-FAAB-43D1-9D7D-D961A8FEDDF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2DEFD70D-8FF9-457A-BB7A-D990FDD7112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D58B585F-AC50-4A11-96C2-96A5D3FE817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AD6F76F7-1E48-4368-83BB-8D71DA99261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121FD3F-8602-44E0-BE05-6D7BA269E2D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C5B8B4C3-52D9-4D9B-81D4-C746F181FD3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47CB817E-B0C5-43B7-8C77-F820DADA540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6B689DAA-1F17-4858-B25F-EDB9386CC60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7FDADD60-EF1B-47A6-A3C2-BEB3B9BB220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161FAD6-48FE-46A0-9884-BED1CDAB4C0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32B5E6AA-CC41-47D1-A386-25722B70866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B8486B27-B3E3-40DA-BC1B-5C0D35BC683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a:extLst>
            <a:ext uri="{FF2B5EF4-FFF2-40B4-BE49-F238E27FC236}">
              <a16:creationId xmlns:a16="http://schemas.microsoft.com/office/drawing/2014/main" id="{C15473A3-3179-4811-B161-6FB36D9BD7D5}"/>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67468C4-2F8C-4720-98FE-E8A3ED93168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4" name="直線コネクタ 73">
          <a:extLst>
            <a:ext uri="{FF2B5EF4-FFF2-40B4-BE49-F238E27FC236}">
              <a16:creationId xmlns:a16="http://schemas.microsoft.com/office/drawing/2014/main" id="{36020842-A2D0-451A-81B8-5D745789DF17}"/>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5" name="有形固定資産減価償却率最小値テキスト">
          <a:extLst>
            <a:ext uri="{FF2B5EF4-FFF2-40B4-BE49-F238E27FC236}">
              <a16:creationId xmlns:a16="http://schemas.microsoft.com/office/drawing/2014/main" id="{62C71119-3F9B-4B71-A61F-FCC3D1BA739E}"/>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6" name="直線コネクタ 75">
          <a:extLst>
            <a:ext uri="{FF2B5EF4-FFF2-40B4-BE49-F238E27FC236}">
              <a16:creationId xmlns:a16="http://schemas.microsoft.com/office/drawing/2014/main" id="{79BD1786-9B10-40B0-9336-EDFBE4CA34D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7" name="有形固定資産減価償却率最大値テキスト">
          <a:extLst>
            <a:ext uri="{FF2B5EF4-FFF2-40B4-BE49-F238E27FC236}">
              <a16:creationId xmlns:a16="http://schemas.microsoft.com/office/drawing/2014/main" id="{6B8D77D4-6D10-4E7F-81A6-BFE461FDEA01}"/>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8" name="直線コネクタ 77">
          <a:extLst>
            <a:ext uri="{FF2B5EF4-FFF2-40B4-BE49-F238E27FC236}">
              <a16:creationId xmlns:a16="http://schemas.microsoft.com/office/drawing/2014/main" id="{DE41DABF-E368-497E-81E8-CB30C712ACE7}"/>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9" name="有形固定資産減価償却率平均値テキスト">
          <a:extLst>
            <a:ext uri="{FF2B5EF4-FFF2-40B4-BE49-F238E27FC236}">
              <a16:creationId xmlns:a16="http://schemas.microsoft.com/office/drawing/2014/main" id="{43E4F282-616C-4529-AA78-036E517B73A7}"/>
            </a:ext>
          </a:extLst>
        </xdr:cNvPr>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0" name="フローチャート: 判断 79">
          <a:extLst>
            <a:ext uri="{FF2B5EF4-FFF2-40B4-BE49-F238E27FC236}">
              <a16:creationId xmlns:a16="http://schemas.microsoft.com/office/drawing/2014/main" id="{1589FB8F-CC7B-4BFD-BF8B-D93B9F0DC53B}"/>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81" name="フローチャート: 判断 80">
          <a:extLst>
            <a:ext uri="{FF2B5EF4-FFF2-40B4-BE49-F238E27FC236}">
              <a16:creationId xmlns:a16="http://schemas.microsoft.com/office/drawing/2014/main" id="{471D5DBA-36B3-4032-A744-6A4606CB5193}"/>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2" name="フローチャート: 判断 81">
          <a:extLst>
            <a:ext uri="{FF2B5EF4-FFF2-40B4-BE49-F238E27FC236}">
              <a16:creationId xmlns:a16="http://schemas.microsoft.com/office/drawing/2014/main" id="{2CD4444E-F363-469C-90ED-98998D01E743}"/>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22951</xdr:rowOff>
    </xdr:from>
    <xdr:to>
      <xdr:col>11</xdr:col>
      <xdr:colOff>187325</xdr:colOff>
      <xdr:row>32</xdr:row>
      <xdr:rowOff>124551</xdr:rowOff>
    </xdr:to>
    <xdr:sp macro="" textlink="">
      <xdr:nvSpPr>
        <xdr:cNvPr id="83" name="フローチャート: 判断 82">
          <a:extLst>
            <a:ext uri="{FF2B5EF4-FFF2-40B4-BE49-F238E27FC236}">
              <a16:creationId xmlns:a16="http://schemas.microsoft.com/office/drawing/2014/main" id="{507800D1-EAC2-4C5B-99E1-6E20FCFF5FF0}"/>
            </a:ext>
          </a:extLst>
        </xdr:cNvPr>
        <xdr:cNvSpPr/>
      </xdr:nvSpPr>
      <xdr:spPr>
        <a:xfrm>
          <a:off x="2476500" y="628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B78CCAD-6191-41B8-8D20-1B4F85552C7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063E161-C8EC-4683-8FB2-49E42B6AF04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0C889AA-571E-4837-A1FF-24BD6AB1898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74F952C-64B6-4422-8133-F04CB9DBA9D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0AF2CBF-7FAB-484E-82E3-A8727493DE6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89" name="楕円 88">
          <a:extLst>
            <a:ext uri="{FF2B5EF4-FFF2-40B4-BE49-F238E27FC236}">
              <a16:creationId xmlns:a16="http://schemas.microsoft.com/office/drawing/2014/main" id="{56C0621F-924F-4A01-BA9F-918E9C6DD319}"/>
            </a:ext>
          </a:extLst>
        </xdr:cNvPr>
        <xdr:cNvSpPr/>
      </xdr:nvSpPr>
      <xdr:spPr>
        <a:xfrm>
          <a:off x="47117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100619</xdr:rowOff>
    </xdr:from>
    <xdr:ext cx="405111" cy="259045"/>
    <xdr:sp macro="" textlink="">
      <xdr:nvSpPr>
        <xdr:cNvPr id="90" name="有形固定資産減価償却率該当値テキスト">
          <a:extLst>
            <a:ext uri="{FF2B5EF4-FFF2-40B4-BE49-F238E27FC236}">
              <a16:creationId xmlns:a16="http://schemas.microsoft.com/office/drawing/2014/main" id="{25D447FB-0A9E-4FA7-8ACC-4DD1A106E806}"/>
            </a:ext>
          </a:extLst>
        </xdr:cNvPr>
        <xdr:cNvSpPr txBox="1"/>
      </xdr:nvSpPr>
      <xdr:spPr>
        <a:xfrm>
          <a:off x="4813300" y="567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114753</xdr:rowOff>
    </xdr:from>
    <xdr:to>
      <xdr:col>19</xdr:col>
      <xdr:colOff>187325</xdr:colOff>
      <xdr:row>30</xdr:row>
      <xdr:rowOff>44903</xdr:rowOff>
    </xdr:to>
    <xdr:sp macro="" textlink="">
      <xdr:nvSpPr>
        <xdr:cNvPr id="91" name="楕円 90">
          <a:extLst>
            <a:ext uri="{FF2B5EF4-FFF2-40B4-BE49-F238E27FC236}">
              <a16:creationId xmlns:a16="http://schemas.microsoft.com/office/drawing/2014/main" id="{12F55FF5-7DD1-442D-8E1F-838C419EC552}"/>
            </a:ext>
          </a:extLst>
        </xdr:cNvPr>
        <xdr:cNvSpPr/>
      </xdr:nvSpPr>
      <xdr:spPr>
        <a:xfrm>
          <a:off x="4000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128542</xdr:rowOff>
    </xdr:from>
    <xdr:to>
      <xdr:col>23</xdr:col>
      <xdr:colOff>85725</xdr:colOff>
      <xdr:row>29</xdr:row>
      <xdr:rowOff>165553</xdr:rowOff>
    </xdr:to>
    <xdr:cxnSp macro="">
      <xdr:nvCxnSpPr>
        <xdr:cNvPr id="92" name="直線コネクタ 91">
          <a:extLst>
            <a:ext uri="{FF2B5EF4-FFF2-40B4-BE49-F238E27FC236}">
              <a16:creationId xmlns:a16="http://schemas.microsoft.com/office/drawing/2014/main" id="{F6089916-C9E3-4367-A78B-1A3F5F8E12E6}"/>
            </a:ext>
          </a:extLst>
        </xdr:cNvPr>
        <xdr:cNvCxnSpPr/>
      </xdr:nvCxnSpPr>
      <xdr:spPr>
        <a:xfrm flipV="1">
          <a:off x="4051300" y="5872117"/>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120922</xdr:rowOff>
    </xdr:from>
    <xdr:to>
      <xdr:col>15</xdr:col>
      <xdr:colOff>187325</xdr:colOff>
      <xdr:row>30</xdr:row>
      <xdr:rowOff>51072</xdr:rowOff>
    </xdr:to>
    <xdr:sp macro="" textlink="">
      <xdr:nvSpPr>
        <xdr:cNvPr id="93" name="楕円 92">
          <a:extLst>
            <a:ext uri="{FF2B5EF4-FFF2-40B4-BE49-F238E27FC236}">
              <a16:creationId xmlns:a16="http://schemas.microsoft.com/office/drawing/2014/main" id="{F930E054-C25B-4A33-8248-F5A09550419A}"/>
            </a:ext>
          </a:extLst>
        </xdr:cNvPr>
        <xdr:cNvSpPr/>
      </xdr:nvSpPr>
      <xdr:spPr>
        <a:xfrm>
          <a:off x="3238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165553</xdr:rowOff>
    </xdr:from>
    <xdr:to>
      <xdr:col>19</xdr:col>
      <xdr:colOff>136525</xdr:colOff>
      <xdr:row>30</xdr:row>
      <xdr:rowOff>272</xdr:rowOff>
    </xdr:to>
    <xdr:cxnSp macro="">
      <xdr:nvCxnSpPr>
        <xdr:cNvPr id="94" name="直線コネクタ 93">
          <a:extLst>
            <a:ext uri="{FF2B5EF4-FFF2-40B4-BE49-F238E27FC236}">
              <a16:creationId xmlns:a16="http://schemas.microsoft.com/office/drawing/2014/main" id="{42655334-BD92-4744-8D33-2FFDE5F8198F}"/>
            </a:ext>
          </a:extLst>
        </xdr:cNvPr>
        <xdr:cNvCxnSpPr/>
      </xdr:nvCxnSpPr>
      <xdr:spPr>
        <a:xfrm flipV="1">
          <a:off x="3289300" y="5909128"/>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95" name="n_1aveValue有形固定資産減価償却率">
          <a:extLst>
            <a:ext uri="{FF2B5EF4-FFF2-40B4-BE49-F238E27FC236}">
              <a16:creationId xmlns:a16="http://schemas.microsoft.com/office/drawing/2014/main" id="{2E098F1F-21AB-4530-B0F8-572324BEB808}"/>
            </a:ext>
          </a:extLst>
        </xdr:cNvPr>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6" name="n_2aveValue有形固定資産減価償却率">
          <a:extLst>
            <a:ext uri="{FF2B5EF4-FFF2-40B4-BE49-F238E27FC236}">
              <a16:creationId xmlns:a16="http://schemas.microsoft.com/office/drawing/2014/main" id="{734CE53C-7BCD-468E-9899-B3C2007DF41B}"/>
            </a:ext>
          </a:extLst>
        </xdr:cNvPr>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141078</xdr:rowOff>
    </xdr:from>
    <xdr:ext cx="405111" cy="259045"/>
    <xdr:sp macro="" textlink="">
      <xdr:nvSpPr>
        <xdr:cNvPr id="97" name="n_3aveValue有形固定資産減価償却率">
          <a:extLst>
            <a:ext uri="{FF2B5EF4-FFF2-40B4-BE49-F238E27FC236}">
              <a16:creationId xmlns:a16="http://schemas.microsoft.com/office/drawing/2014/main" id="{90C04EF9-B713-4139-B2B7-D6289F90401B}"/>
            </a:ext>
          </a:extLst>
        </xdr:cNvPr>
        <xdr:cNvSpPr txBox="1"/>
      </xdr:nvSpPr>
      <xdr:spPr>
        <a:xfrm>
          <a:off x="2324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61430</xdr:rowOff>
    </xdr:from>
    <xdr:ext cx="405111" cy="259045"/>
    <xdr:sp macro="" textlink="">
      <xdr:nvSpPr>
        <xdr:cNvPr id="98" name="n_1mainValue有形固定資産減価償却率">
          <a:extLst>
            <a:ext uri="{FF2B5EF4-FFF2-40B4-BE49-F238E27FC236}">
              <a16:creationId xmlns:a16="http://schemas.microsoft.com/office/drawing/2014/main" id="{415F31A0-AF39-47EE-94D8-EB8ABA92D80D}"/>
            </a:ext>
          </a:extLst>
        </xdr:cNvPr>
        <xdr:cNvSpPr txBox="1"/>
      </xdr:nvSpPr>
      <xdr:spPr>
        <a:xfrm>
          <a:off x="38360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9" name="n_2mainValue有形固定資産減価償却率">
          <a:extLst>
            <a:ext uri="{FF2B5EF4-FFF2-40B4-BE49-F238E27FC236}">
              <a16:creationId xmlns:a16="http://schemas.microsoft.com/office/drawing/2014/main" id="{21F1CAA9-60B6-4386-9A74-19EA8ACF9FF1}"/>
            </a:ext>
          </a:extLst>
        </xdr:cNvPr>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2B7DE4C1-6735-4B64-AE53-0F81C7D7DA8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1BC15BCA-7E03-4CE6-88BC-3208CCAA6A6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B1B30B16-B3E7-490A-9707-689383207BD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500B5A80-8F0D-4899-B8A4-496FD4A4AF3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2112646F-8D83-486C-AC74-959054155E8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AE7562DB-E9A7-4DD1-A080-8F5FBEC07EB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8B26FBCD-233C-4B2A-ABCF-0F4CF2C27C4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5B1673D8-FE03-4BD1-8393-8A6E977E12B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3E3F0EF0-6A6E-44F3-8316-EC2A3D3ED65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F5135657-7FF3-4A93-B4A4-5D5E2701C76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96E62078-1F2F-4D7C-8A81-2398C6F0681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D165C4C3-ED2B-4141-B921-54F480E3D37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F5D67C4F-6086-42C8-BC97-F7DD13892A8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は平均よりも</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、実質的な債務が少ないことが表れている。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992D1B6B-5685-4E6C-BD3D-8A7B64C099C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3C3C9E65-6C3A-4DE5-8CF6-6BCE4E5AFD5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3671C6E6-B7BB-4C7F-A58C-4C146659F82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9869A7DC-FBA3-47C3-8E26-99D0FC39AC9B}"/>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B3550028-AE2C-4183-A11C-56AA279A1DB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D0785B6F-B0D1-48C9-9587-62D55E45E29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58A3B4A0-84AD-4FD7-835C-9B0FD782741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DA74E35-FCBA-4A41-843B-509E224B3DD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F2DB0182-741E-4DBF-A0A9-98BB3FE09EB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5B4B919A-00FE-4491-9374-C05DC235A39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3D264697-39CB-4F1C-9B5B-D2E94656277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7C96FC16-5BEB-442E-A9D5-C2CC3540AAFE}"/>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195D4F2-8726-4F8B-BC56-4D26C5998E8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FB62DC51-FBE6-45BA-8192-A4D7FDF14122}"/>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69FAC09A-AEED-4B0D-8F57-383F96430A8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CD8FCCA0-6DDE-4B40-9A44-1D83D086F695}"/>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2F7EF4B9-DB7D-409B-B747-4214F0AEB7B1}"/>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51643612-7C78-4EEB-9A03-97A45972F78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1" name="債務償還比率最大値テキスト">
          <a:extLst>
            <a:ext uri="{FF2B5EF4-FFF2-40B4-BE49-F238E27FC236}">
              <a16:creationId xmlns:a16="http://schemas.microsoft.com/office/drawing/2014/main" id="{744DC8D3-B3CA-4F9B-81F3-EE775108D461}"/>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2" name="直線コネクタ 131">
          <a:extLst>
            <a:ext uri="{FF2B5EF4-FFF2-40B4-BE49-F238E27FC236}">
              <a16:creationId xmlns:a16="http://schemas.microsoft.com/office/drawing/2014/main" id="{7D0E6D34-0B25-43F4-ABE6-235A5EAF9D1F}"/>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3" name="債務償還比率平均値テキスト">
          <a:extLst>
            <a:ext uri="{FF2B5EF4-FFF2-40B4-BE49-F238E27FC236}">
              <a16:creationId xmlns:a16="http://schemas.microsoft.com/office/drawing/2014/main" id="{964D7962-1800-408F-BB55-4307CAA40392}"/>
            </a:ext>
          </a:extLst>
        </xdr:cNvPr>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4" name="フローチャート: 判断 133">
          <a:extLst>
            <a:ext uri="{FF2B5EF4-FFF2-40B4-BE49-F238E27FC236}">
              <a16:creationId xmlns:a16="http://schemas.microsoft.com/office/drawing/2014/main" id="{74BD204E-5406-49C4-A0B2-02AEF6100DA8}"/>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5" name="フローチャート: 判断 134">
          <a:extLst>
            <a:ext uri="{FF2B5EF4-FFF2-40B4-BE49-F238E27FC236}">
              <a16:creationId xmlns:a16="http://schemas.microsoft.com/office/drawing/2014/main" id="{74E74E89-D038-49BD-93C9-2C102A9A646A}"/>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4E86C3C-CE0B-4E0E-850E-C8785DEB964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5B1B0316-00F5-41AB-8230-076FEA29844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3E7FF96-C3E0-4326-ABED-A0C73F40B00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3229C5D-AA34-4ACB-A162-BE989024C29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6DF79CA-E58C-4739-8945-7C8EC224055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129907</xdr:rowOff>
    </xdr:from>
    <xdr:to>
      <xdr:col>76</xdr:col>
      <xdr:colOff>73025</xdr:colOff>
      <xdr:row>33</xdr:row>
      <xdr:rowOff>60057</xdr:rowOff>
    </xdr:to>
    <xdr:sp macro="" textlink="">
      <xdr:nvSpPr>
        <xdr:cNvPr id="141" name="楕円 140">
          <a:extLst>
            <a:ext uri="{FF2B5EF4-FFF2-40B4-BE49-F238E27FC236}">
              <a16:creationId xmlns:a16="http://schemas.microsoft.com/office/drawing/2014/main" id="{F19B73C8-7D95-4324-89BD-B30109D93E92}"/>
            </a:ext>
          </a:extLst>
        </xdr:cNvPr>
        <xdr:cNvSpPr/>
      </xdr:nvSpPr>
      <xdr:spPr>
        <a:xfrm>
          <a:off x="14744700" y="6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108334</xdr:rowOff>
    </xdr:from>
    <xdr:ext cx="469744" cy="259045"/>
    <xdr:sp macro="" textlink="">
      <xdr:nvSpPr>
        <xdr:cNvPr id="142" name="債務償還比率該当値テキスト">
          <a:extLst>
            <a:ext uri="{FF2B5EF4-FFF2-40B4-BE49-F238E27FC236}">
              <a16:creationId xmlns:a16="http://schemas.microsoft.com/office/drawing/2014/main" id="{9CE8A129-453E-40B4-B98B-57B671FDC2E1}"/>
            </a:ext>
          </a:extLst>
        </xdr:cNvPr>
        <xdr:cNvSpPr txBox="1"/>
      </xdr:nvSpPr>
      <xdr:spPr>
        <a:xfrm>
          <a:off x="14846300" y="636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107837</xdr:rowOff>
    </xdr:from>
    <xdr:to>
      <xdr:col>72</xdr:col>
      <xdr:colOff>123825</xdr:colOff>
      <xdr:row>33</xdr:row>
      <xdr:rowOff>37987</xdr:rowOff>
    </xdr:to>
    <xdr:sp macro="" textlink="">
      <xdr:nvSpPr>
        <xdr:cNvPr id="143" name="楕円 142">
          <a:extLst>
            <a:ext uri="{FF2B5EF4-FFF2-40B4-BE49-F238E27FC236}">
              <a16:creationId xmlns:a16="http://schemas.microsoft.com/office/drawing/2014/main" id="{4514F7CD-0249-40AE-8122-81B0B0179373}"/>
            </a:ext>
          </a:extLst>
        </xdr:cNvPr>
        <xdr:cNvSpPr/>
      </xdr:nvSpPr>
      <xdr:spPr>
        <a:xfrm>
          <a:off x="14033500" y="636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158637</xdr:rowOff>
    </xdr:from>
    <xdr:to>
      <xdr:col>76</xdr:col>
      <xdr:colOff>22225</xdr:colOff>
      <xdr:row>33</xdr:row>
      <xdr:rowOff>9257</xdr:rowOff>
    </xdr:to>
    <xdr:cxnSp macro="">
      <xdr:nvCxnSpPr>
        <xdr:cNvPr id="144" name="直線コネクタ 143">
          <a:extLst>
            <a:ext uri="{FF2B5EF4-FFF2-40B4-BE49-F238E27FC236}">
              <a16:creationId xmlns:a16="http://schemas.microsoft.com/office/drawing/2014/main" id="{DE8CCBD6-02ED-4CC6-9CC1-356A40DDB215}"/>
            </a:ext>
          </a:extLst>
        </xdr:cNvPr>
        <xdr:cNvCxnSpPr/>
      </xdr:nvCxnSpPr>
      <xdr:spPr>
        <a:xfrm>
          <a:off x="14084300" y="6416562"/>
          <a:ext cx="711200" cy="2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5" name="n_1aveValue債務償還比率">
          <a:extLst>
            <a:ext uri="{FF2B5EF4-FFF2-40B4-BE49-F238E27FC236}">
              <a16:creationId xmlns:a16="http://schemas.microsoft.com/office/drawing/2014/main" id="{1712A9E2-61E8-4F55-BC90-5B248971ABA0}"/>
            </a:ext>
          </a:extLst>
        </xdr:cNvPr>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29114</xdr:rowOff>
    </xdr:from>
    <xdr:ext cx="469744" cy="259045"/>
    <xdr:sp macro="" textlink="">
      <xdr:nvSpPr>
        <xdr:cNvPr id="146" name="n_1mainValue債務償還比率">
          <a:extLst>
            <a:ext uri="{FF2B5EF4-FFF2-40B4-BE49-F238E27FC236}">
              <a16:creationId xmlns:a16="http://schemas.microsoft.com/office/drawing/2014/main" id="{AD1FD576-B365-4221-B167-AEB82C83C1D5}"/>
            </a:ext>
          </a:extLst>
        </xdr:cNvPr>
        <xdr:cNvSpPr txBox="1"/>
      </xdr:nvSpPr>
      <xdr:spPr>
        <a:xfrm>
          <a:off x="13836727" y="645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B230D8DC-5CD9-4F79-BCC1-F7C1D38C007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97819B80-DF24-4219-9BD9-039009AE0D1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AF282016-37C7-49B6-865D-971E1DDB340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478CFC47-9F7B-434D-AEE8-1595598CCB8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E4D84D77-09FD-4BA3-8B69-A4DCD34B66B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C5F5860A-67FB-4E92-B26C-6372DF55040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535CEB-B4DE-45FE-92AE-123292B2138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77F6DC-3E49-421D-8C5B-989422C7153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1729565-DC30-435C-9F0B-088F49436B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454CE7-3E70-4E81-B385-4A55EE79079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B4553F-548B-4259-8796-A4F5A7349DC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F0CD5C-A552-4D59-B63D-4FAF3B720B2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D9BEE1F-4B5F-4013-8787-B775453F0D5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07E963-4514-4AFA-9D6E-C8E9CE9F10F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042BB56-40ED-4832-9D32-A81269F1B75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F7E20C4-9A0E-4336-A50F-37715932EB6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5,882
69.52
4,965,902
4,326,023
629,718
2,488,194
3,779,672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91CB8BC-443B-4665-9A2D-842DE760A07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2B9734-705B-44F2-A22E-A4C76D8F80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916396-F7A4-4B9D-96AB-1FB53A4D85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5C302D4-2917-4B8F-A877-E833BF39E3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C2B366D-8EE0-4137-8186-FAC64E94D4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2250981-7448-45D2-9494-E2FD0152C6D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E65FD8-33DA-46D6-8017-41409670497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69C003-5D2B-45E7-8D3F-7412892FCB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5E42CE5-4C69-4790-B0D5-BB263791CFA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482696F-6ADF-438A-AC9E-7F30E569503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0C4C2D-8C98-420A-873C-520AF0EFD7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DC5195-74DB-4C3C-8784-4595BD0F2DF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D59A22B-8E60-4F4F-86AA-EBE042DD69C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06B4E7D-2938-4282-AD89-5F058573520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304C495-9A73-436D-9998-4693F675FC1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5BCF41-5F48-474D-92BD-C7B52A1BC7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91A6864-176B-4004-BA52-412EB5D0CB3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15856F1-8FE2-4738-AF53-79ECEADA3FA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FADD3B-F464-4335-8F2F-AAB9CCF5748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3EB1BA3-3F8A-49F0-BF04-DED6B033316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03F9506-D9B6-4D06-AFA8-97D3FD68240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D8D0A0E-BFB2-4F02-B0D7-92BFEA12B9B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5997783-3A12-41C6-AB8F-CEC6061DFA7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5C478E9-0BBC-455C-873C-D0992A3C68B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9B87664-E55D-481E-90EE-207FCCC3E50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1054305-8229-4AD2-B50D-C4A23E1600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42107AA-51C4-47DD-BC3D-93CF01D819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92714D5-D54A-4336-9930-3B9785CD566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738ADF5-E89D-4FC9-9681-763FB66EBFB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FCD823C-F855-4418-9B99-80051DBEA84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75D5EBCC-87B4-4D85-A20B-400A8623037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15A89D0-E146-4188-96D9-EF97FB7E4FD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E425237-1D2B-44D7-A088-B7D424A6E91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94A480BC-0BAC-4272-BE3B-B1FF0DE0F25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9E4D5BF-E691-4DED-9A4D-785F443313F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A32BF4E-BA8E-4727-83CE-0B82A93D39F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7E3EB107-D51B-4B44-B94F-F556A9DCAF3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928FD47-2DE9-4093-8818-7349CA414B8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67728A0-A638-40D1-B24D-8D6DCDC9541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AA16993-0491-4953-BB10-B033B1DFDDD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17AE5F8-AA69-429B-BCE9-F22970E988C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F2DE4920-E2C8-4C98-B798-6B5DDF6CEFE7}"/>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9C17F29-58DF-42CE-8D8A-C684158474E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BC44F1F-9559-41A9-90D4-694D77C6BC8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F8F4699-9B9F-4F52-852C-C8CC722B66E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EEA538DB-9CC2-4EEC-8221-2A3F22B38E83}"/>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8AB0C3F0-064C-44D2-8FF3-42F54BF49B2D}"/>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30046142-5204-4199-8E3C-5FC46B0F6639}"/>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5C01B486-303C-42D9-B2A0-3D2E71EC7134}"/>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790715A5-DD69-4B86-9262-AC9FD0DA5731}"/>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a:extLst>
            <a:ext uri="{FF2B5EF4-FFF2-40B4-BE49-F238E27FC236}">
              <a16:creationId xmlns:a16="http://schemas.microsoft.com/office/drawing/2014/main" id="{659A9A8C-2CC6-4CD0-BA9A-13DEDE5E0985}"/>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B759BC1E-788B-4102-8674-6FD2C9363003}"/>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2FE90001-B2CE-49FA-B92E-E33A51719C48}"/>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FF112132-DF9B-4C3F-9F8F-9202809ACCE1}"/>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6" name="フローチャート: 判断 65">
          <a:extLst>
            <a:ext uri="{FF2B5EF4-FFF2-40B4-BE49-F238E27FC236}">
              <a16:creationId xmlns:a16="http://schemas.microsoft.com/office/drawing/2014/main" id="{9ED664DD-0638-4C72-8504-7ACD55AAD456}"/>
            </a:ext>
          </a:extLst>
        </xdr:cNvPr>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7DF525F-704D-4F7C-BEF9-45CE11A2458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4129473-AEC3-4A37-9265-81BC6591565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5695621-6C02-4FFE-971A-04C07A196A2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9FC3F9-2BE5-4FBB-8E69-F516E83961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715A0BC-0966-4247-A2B1-0F094F7257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72" name="楕円 71">
          <a:extLst>
            <a:ext uri="{FF2B5EF4-FFF2-40B4-BE49-F238E27FC236}">
              <a16:creationId xmlns:a16="http://schemas.microsoft.com/office/drawing/2014/main" id="{6A7062A0-F55C-4587-ACD7-1BE0D369614A}"/>
            </a:ext>
          </a:extLst>
        </xdr:cNvPr>
        <xdr:cNvSpPr/>
      </xdr:nvSpPr>
      <xdr:spPr>
        <a:xfrm>
          <a:off x="45847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41746</xdr:rowOff>
    </xdr:from>
    <xdr:ext cx="405111" cy="259045"/>
    <xdr:sp macro="" textlink="">
      <xdr:nvSpPr>
        <xdr:cNvPr id="73" name="【道路】&#10;有形固定資産減価償却率該当値テキスト">
          <a:extLst>
            <a:ext uri="{FF2B5EF4-FFF2-40B4-BE49-F238E27FC236}">
              <a16:creationId xmlns:a16="http://schemas.microsoft.com/office/drawing/2014/main" id="{472BF098-6942-422B-88C4-D5CE619F741D}"/>
            </a:ext>
          </a:extLst>
        </xdr:cNvPr>
        <xdr:cNvSpPr txBox="1"/>
      </xdr:nvSpPr>
      <xdr:spPr>
        <a:xfrm>
          <a:off x="4673600" y="60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53158</xdr:rowOff>
    </xdr:from>
    <xdr:to>
      <xdr:col>20</xdr:col>
      <xdr:colOff>38100</xdr:colOff>
      <xdr:row>36</xdr:row>
      <xdr:rowOff>154758</xdr:rowOff>
    </xdr:to>
    <xdr:sp macro="" textlink="">
      <xdr:nvSpPr>
        <xdr:cNvPr id="74" name="楕円 73">
          <a:extLst>
            <a:ext uri="{FF2B5EF4-FFF2-40B4-BE49-F238E27FC236}">
              <a16:creationId xmlns:a16="http://schemas.microsoft.com/office/drawing/2014/main" id="{1DCFA686-3B84-4E2B-B003-C9F7C6BC9644}"/>
            </a:ext>
          </a:extLst>
        </xdr:cNvPr>
        <xdr:cNvSpPr/>
      </xdr:nvSpPr>
      <xdr:spPr>
        <a:xfrm>
          <a:off x="3746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69669</xdr:rowOff>
    </xdr:from>
    <xdr:to>
      <xdr:col>24</xdr:col>
      <xdr:colOff>63500</xdr:colOff>
      <xdr:row>36</xdr:row>
      <xdr:rowOff>103958</xdr:rowOff>
    </xdr:to>
    <xdr:cxnSp macro="">
      <xdr:nvCxnSpPr>
        <xdr:cNvPr id="75" name="直線コネクタ 74">
          <a:extLst>
            <a:ext uri="{FF2B5EF4-FFF2-40B4-BE49-F238E27FC236}">
              <a16:creationId xmlns:a16="http://schemas.microsoft.com/office/drawing/2014/main" id="{492B1E7C-BBF2-4B50-9553-4950BCCCE1F1}"/>
            </a:ext>
          </a:extLst>
        </xdr:cNvPr>
        <xdr:cNvCxnSpPr/>
      </xdr:nvCxnSpPr>
      <xdr:spPr>
        <a:xfrm flipV="1">
          <a:off x="3797300" y="624186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97246</xdr:rowOff>
    </xdr:from>
    <xdr:to>
      <xdr:col>15</xdr:col>
      <xdr:colOff>101600</xdr:colOff>
      <xdr:row>37</xdr:row>
      <xdr:rowOff>27396</xdr:rowOff>
    </xdr:to>
    <xdr:sp macro="" textlink="">
      <xdr:nvSpPr>
        <xdr:cNvPr id="76" name="楕円 75">
          <a:extLst>
            <a:ext uri="{FF2B5EF4-FFF2-40B4-BE49-F238E27FC236}">
              <a16:creationId xmlns:a16="http://schemas.microsoft.com/office/drawing/2014/main" id="{9C3D0CE1-4E53-4762-AF33-8F97F38F69E6}"/>
            </a:ext>
          </a:extLst>
        </xdr:cNvPr>
        <xdr:cNvSpPr/>
      </xdr:nvSpPr>
      <xdr:spPr>
        <a:xfrm>
          <a:off x="2857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103958</xdr:rowOff>
    </xdr:from>
    <xdr:to>
      <xdr:col>19</xdr:col>
      <xdr:colOff>177800</xdr:colOff>
      <xdr:row>36</xdr:row>
      <xdr:rowOff>148046</xdr:rowOff>
    </xdr:to>
    <xdr:cxnSp macro="">
      <xdr:nvCxnSpPr>
        <xdr:cNvPr id="77" name="直線コネクタ 76">
          <a:extLst>
            <a:ext uri="{FF2B5EF4-FFF2-40B4-BE49-F238E27FC236}">
              <a16:creationId xmlns:a16="http://schemas.microsoft.com/office/drawing/2014/main" id="{891D54C5-E43C-4DD9-B13E-BCCA3663DEEE}"/>
            </a:ext>
          </a:extLst>
        </xdr:cNvPr>
        <xdr:cNvCxnSpPr/>
      </xdr:nvCxnSpPr>
      <xdr:spPr>
        <a:xfrm flipV="1">
          <a:off x="2908300" y="627615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78" name="n_1aveValue【道路】&#10;有形固定資産減価償却率">
          <a:extLst>
            <a:ext uri="{FF2B5EF4-FFF2-40B4-BE49-F238E27FC236}">
              <a16:creationId xmlns:a16="http://schemas.microsoft.com/office/drawing/2014/main" id="{33DE9AD3-DBCF-4C94-9405-00A90BC2CF06}"/>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9" name="n_2aveValue【道路】&#10;有形固定資産減価償却率">
          <a:extLst>
            <a:ext uri="{FF2B5EF4-FFF2-40B4-BE49-F238E27FC236}">
              <a16:creationId xmlns:a16="http://schemas.microsoft.com/office/drawing/2014/main" id="{D25A7569-3B26-4170-AD59-AF9D74DC1987}"/>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0" name="n_3aveValue【道路】&#10;有形固定資産減価償却率">
          <a:extLst>
            <a:ext uri="{FF2B5EF4-FFF2-40B4-BE49-F238E27FC236}">
              <a16:creationId xmlns:a16="http://schemas.microsoft.com/office/drawing/2014/main" id="{464D2A53-BC9E-47CE-B70C-56D4A255CA68}"/>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145885</xdr:rowOff>
    </xdr:from>
    <xdr:ext cx="405111" cy="259045"/>
    <xdr:sp macro="" textlink="">
      <xdr:nvSpPr>
        <xdr:cNvPr id="81" name="n_1mainValue【道路】&#10;有形固定資産減価償却率">
          <a:extLst>
            <a:ext uri="{FF2B5EF4-FFF2-40B4-BE49-F238E27FC236}">
              <a16:creationId xmlns:a16="http://schemas.microsoft.com/office/drawing/2014/main" id="{55BC1446-97EB-4103-A83A-4548001289A8}"/>
            </a:ext>
          </a:extLst>
        </xdr:cNvPr>
        <xdr:cNvSpPr txBox="1"/>
      </xdr:nvSpPr>
      <xdr:spPr>
        <a:xfrm>
          <a:off x="35820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18523</xdr:rowOff>
    </xdr:from>
    <xdr:ext cx="405111" cy="259045"/>
    <xdr:sp macro="" textlink="">
      <xdr:nvSpPr>
        <xdr:cNvPr id="82" name="n_2mainValue【道路】&#10;有形固定資産減価償却率">
          <a:extLst>
            <a:ext uri="{FF2B5EF4-FFF2-40B4-BE49-F238E27FC236}">
              <a16:creationId xmlns:a16="http://schemas.microsoft.com/office/drawing/2014/main" id="{E8FB3797-A62B-4BBC-BBC3-BEA56463D348}"/>
            </a:ext>
          </a:extLst>
        </xdr:cNvPr>
        <xdr:cNvSpPr txBox="1"/>
      </xdr:nvSpPr>
      <xdr:spPr>
        <a:xfrm>
          <a:off x="27057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91A03979-074C-41BD-B1EA-0D13F8ACFDA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69AF385C-D6A5-4BA9-8AFF-DE7C0E061E4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F76EBBC-2CB2-4727-B33C-ECEA74AF34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AF3FEC2A-13BC-453B-BB33-4849860C7E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769719C8-3B3E-4142-8216-2554ACBFDCD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A9BE7E9C-7B5B-47BF-8F5D-4B6584660D3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DFE7B8AE-38C6-4E04-9609-F29BDBC1E49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30A63F80-32BA-4283-BB25-D80117BBA94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11F7217-F21D-414E-A64D-93D814D77F9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2DA5A335-5C2E-40DB-AE0B-581554F20C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58180A1D-A971-44F2-A77E-AE91F534C29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B653F934-AE60-4638-876F-8EEC731EF25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BCD5156-D968-47FC-B221-338F9CDF025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5A766731-3A9B-421E-99CA-75353060A57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E7E11868-0829-49B2-B976-0FA735A6428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C2F7FBB2-4F37-4ED2-8BCE-29F2D8F12EA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C1CA4541-D6F3-42FE-A60A-E28650EA260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C0C5D010-D09E-4CF2-B9F1-BDB242445B8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60D1CF14-ED17-494F-B959-01F102F2863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75766A9D-1DD1-4443-AC59-961E7B8088B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9537C23B-49D5-4A1C-8C5E-8595BC02A27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AF415E0B-B917-47D6-B714-BBF8AEF414D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CE1F44F-66D8-4C16-B358-EBEE7C6466B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6" name="直線コネクタ 105">
          <a:extLst>
            <a:ext uri="{FF2B5EF4-FFF2-40B4-BE49-F238E27FC236}">
              <a16:creationId xmlns:a16="http://schemas.microsoft.com/office/drawing/2014/main" id="{D84CD498-3391-4613-A94B-C0C20458B813}"/>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7" name="【道路】&#10;一人当たり延長最小値テキスト">
          <a:extLst>
            <a:ext uri="{FF2B5EF4-FFF2-40B4-BE49-F238E27FC236}">
              <a16:creationId xmlns:a16="http://schemas.microsoft.com/office/drawing/2014/main" id="{73F72782-F8D8-41C2-8634-EF226597FD18}"/>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8" name="直線コネクタ 107">
          <a:extLst>
            <a:ext uri="{FF2B5EF4-FFF2-40B4-BE49-F238E27FC236}">
              <a16:creationId xmlns:a16="http://schemas.microsoft.com/office/drawing/2014/main" id="{DC0F6ED6-1248-4118-8171-F6249F95380C}"/>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9" name="【道路】&#10;一人当たり延長最大値テキスト">
          <a:extLst>
            <a:ext uri="{FF2B5EF4-FFF2-40B4-BE49-F238E27FC236}">
              <a16:creationId xmlns:a16="http://schemas.microsoft.com/office/drawing/2014/main" id="{9D4C16E9-920E-46A7-8650-DBE8C6BC86C4}"/>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0" name="直線コネクタ 109">
          <a:extLst>
            <a:ext uri="{FF2B5EF4-FFF2-40B4-BE49-F238E27FC236}">
              <a16:creationId xmlns:a16="http://schemas.microsoft.com/office/drawing/2014/main" id="{4247E91E-3196-49FC-A05E-16DD5B8B6526}"/>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1" name="【道路】&#10;一人当たり延長平均値テキスト">
          <a:extLst>
            <a:ext uri="{FF2B5EF4-FFF2-40B4-BE49-F238E27FC236}">
              <a16:creationId xmlns:a16="http://schemas.microsoft.com/office/drawing/2014/main" id="{CA838D24-AE81-4A8B-89EF-3A4CC84CF323}"/>
            </a:ext>
          </a:extLst>
        </xdr:cNvPr>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2" name="フローチャート: 判断 111">
          <a:extLst>
            <a:ext uri="{FF2B5EF4-FFF2-40B4-BE49-F238E27FC236}">
              <a16:creationId xmlns:a16="http://schemas.microsoft.com/office/drawing/2014/main" id="{A84B4298-88B8-4272-B8EB-0C887C451CDF}"/>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3" name="フローチャート: 判断 112">
          <a:extLst>
            <a:ext uri="{FF2B5EF4-FFF2-40B4-BE49-F238E27FC236}">
              <a16:creationId xmlns:a16="http://schemas.microsoft.com/office/drawing/2014/main" id="{E8E85AB9-5F4E-477D-A237-0A6DB401B14B}"/>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4" name="フローチャート: 判断 113">
          <a:extLst>
            <a:ext uri="{FF2B5EF4-FFF2-40B4-BE49-F238E27FC236}">
              <a16:creationId xmlns:a16="http://schemas.microsoft.com/office/drawing/2014/main" id="{3265FEBF-D293-4F32-B92D-172675D16DED}"/>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5" name="フローチャート: 判断 114">
          <a:extLst>
            <a:ext uri="{FF2B5EF4-FFF2-40B4-BE49-F238E27FC236}">
              <a16:creationId xmlns:a16="http://schemas.microsoft.com/office/drawing/2014/main" id="{472C8605-9F19-462E-B6D8-5504C81D5D46}"/>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659D8F2-DC3E-4004-9DEF-0E8878E0866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E6E5C4E-0C20-4C7D-8045-7A6DD09A2B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55AAAED-4982-4687-A264-E35E42F3D6C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8698D79-2DE3-454E-81C7-7B84064DF22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A4F5008-F8EC-434F-B58A-0085BBE0EA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30825</xdr:rowOff>
    </xdr:from>
    <xdr:to>
      <xdr:col>55</xdr:col>
      <xdr:colOff>50800</xdr:colOff>
      <xdr:row>41</xdr:row>
      <xdr:rowOff>132425</xdr:rowOff>
    </xdr:to>
    <xdr:sp macro="" textlink="">
      <xdr:nvSpPr>
        <xdr:cNvPr id="121" name="楕円 120">
          <a:extLst>
            <a:ext uri="{FF2B5EF4-FFF2-40B4-BE49-F238E27FC236}">
              <a16:creationId xmlns:a16="http://schemas.microsoft.com/office/drawing/2014/main" id="{2CBF2189-59FA-49C3-9F3B-E8A66DE64D43}"/>
            </a:ext>
          </a:extLst>
        </xdr:cNvPr>
        <xdr:cNvSpPr/>
      </xdr:nvSpPr>
      <xdr:spPr>
        <a:xfrm>
          <a:off x="10426700" y="706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154920</xdr:rowOff>
    </xdr:from>
    <xdr:ext cx="534377" cy="259045"/>
    <xdr:sp macro="" textlink="">
      <xdr:nvSpPr>
        <xdr:cNvPr id="122" name="【道路】&#10;一人当たり延長該当値テキスト">
          <a:extLst>
            <a:ext uri="{FF2B5EF4-FFF2-40B4-BE49-F238E27FC236}">
              <a16:creationId xmlns:a16="http://schemas.microsoft.com/office/drawing/2014/main" id="{9F4E7C81-33B2-4701-8713-FD2E61B0C1FA}"/>
            </a:ext>
          </a:extLst>
        </xdr:cNvPr>
        <xdr:cNvSpPr txBox="1"/>
      </xdr:nvSpPr>
      <xdr:spPr>
        <a:xfrm>
          <a:off x="10515600" y="70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35363</xdr:rowOff>
    </xdr:from>
    <xdr:to>
      <xdr:col>50</xdr:col>
      <xdr:colOff>165100</xdr:colOff>
      <xdr:row>41</xdr:row>
      <xdr:rowOff>136963</xdr:rowOff>
    </xdr:to>
    <xdr:sp macro="" textlink="">
      <xdr:nvSpPr>
        <xdr:cNvPr id="123" name="楕円 122">
          <a:extLst>
            <a:ext uri="{FF2B5EF4-FFF2-40B4-BE49-F238E27FC236}">
              <a16:creationId xmlns:a16="http://schemas.microsoft.com/office/drawing/2014/main" id="{C1FA72E3-A848-4233-B407-2DF396166BDD}"/>
            </a:ext>
          </a:extLst>
        </xdr:cNvPr>
        <xdr:cNvSpPr/>
      </xdr:nvSpPr>
      <xdr:spPr>
        <a:xfrm>
          <a:off x="9588500" y="70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81625</xdr:rowOff>
    </xdr:from>
    <xdr:to>
      <xdr:col>55</xdr:col>
      <xdr:colOff>0</xdr:colOff>
      <xdr:row>41</xdr:row>
      <xdr:rowOff>86163</xdr:rowOff>
    </xdr:to>
    <xdr:cxnSp macro="">
      <xdr:nvCxnSpPr>
        <xdr:cNvPr id="124" name="直線コネクタ 123">
          <a:extLst>
            <a:ext uri="{FF2B5EF4-FFF2-40B4-BE49-F238E27FC236}">
              <a16:creationId xmlns:a16="http://schemas.microsoft.com/office/drawing/2014/main" id="{3A82BD5D-ADA6-4A8A-8266-3DD3C0BFFE0B}"/>
            </a:ext>
          </a:extLst>
        </xdr:cNvPr>
        <xdr:cNvCxnSpPr/>
      </xdr:nvCxnSpPr>
      <xdr:spPr>
        <a:xfrm flipV="1">
          <a:off x="9639300" y="7111075"/>
          <a:ext cx="8382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155260</xdr:rowOff>
    </xdr:from>
    <xdr:to>
      <xdr:col>46</xdr:col>
      <xdr:colOff>38100</xdr:colOff>
      <xdr:row>41</xdr:row>
      <xdr:rowOff>85410</xdr:rowOff>
    </xdr:to>
    <xdr:sp macro="" textlink="">
      <xdr:nvSpPr>
        <xdr:cNvPr id="125" name="楕円 124">
          <a:extLst>
            <a:ext uri="{FF2B5EF4-FFF2-40B4-BE49-F238E27FC236}">
              <a16:creationId xmlns:a16="http://schemas.microsoft.com/office/drawing/2014/main" id="{D067116E-CE31-4992-8C50-32D87956A794}"/>
            </a:ext>
          </a:extLst>
        </xdr:cNvPr>
        <xdr:cNvSpPr/>
      </xdr:nvSpPr>
      <xdr:spPr>
        <a:xfrm>
          <a:off x="8699500" y="701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34610</xdr:rowOff>
    </xdr:from>
    <xdr:to>
      <xdr:col>50</xdr:col>
      <xdr:colOff>114300</xdr:colOff>
      <xdr:row>41</xdr:row>
      <xdr:rowOff>86163</xdr:rowOff>
    </xdr:to>
    <xdr:cxnSp macro="">
      <xdr:nvCxnSpPr>
        <xdr:cNvPr id="126" name="直線コネクタ 125">
          <a:extLst>
            <a:ext uri="{FF2B5EF4-FFF2-40B4-BE49-F238E27FC236}">
              <a16:creationId xmlns:a16="http://schemas.microsoft.com/office/drawing/2014/main" id="{F81BCCDF-351E-48DA-8CB8-1B8BDE17EEAA}"/>
            </a:ext>
          </a:extLst>
        </xdr:cNvPr>
        <xdr:cNvCxnSpPr/>
      </xdr:nvCxnSpPr>
      <xdr:spPr>
        <a:xfrm>
          <a:off x="8750300" y="7064060"/>
          <a:ext cx="889000" cy="5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27" name="n_1aveValue【道路】&#10;一人当たり延長">
          <a:extLst>
            <a:ext uri="{FF2B5EF4-FFF2-40B4-BE49-F238E27FC236}">
              <a16:creationId xmlns:a16="http://schemas.microsoft.com/office/drawing/2014/main" id="{F0D52CA1-F266-4504-B3E3-305111BE9346}"/>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28" name="n_2aveValue【道路】&#10;一人当たり延長">
          <a:extLst>
            <a:ext uri="{FF2B5EF4-FFF2-40B4-BE49-F238E27FC236}">
              <a16:creationId xmlns:a16="http://schemas.microsoft.com/office/drawing/2014/main" id="{45369CDF-136C-4335-B7CF-2B5AD0C1E233}"/>
            </a:ext>
          </a:extLst>
        </xdr:cNvPr>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9" name="n_3aveValue【道路】&#10;一人当たり延長">
          <a:extLst>
            <a:ext uri="{FF2B5EF4-FFF2-40B4-BE49-F238E27FC236}">
              <a16:creationId xmlns:a16="http://schemas.microsoft.com/office/drawing/2014/main" id="{DD1C4861-F059-4DCB-B540-14130A2713E0}"/>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128090</xdr:rowOff>
    </xdr:from>
    <xdr:ext cx="534377" cy="259045"/>
    <xdr:sp macro="" textlink="">
      <xdr:nvSpPr>
        <xdr:cNvPr id="130" name="n_1mainValue【道路】&#10;一人当たり延長">
          <a:extLst>
            <a:ext uri="{FF2B5EF4-FFF2-40B4-BE49-F238E27FC236}">
              <a16:creationId xmlns:a16="http://schemas.microsoft.com/office/drawing/2014/main" id="{0235A89E-3931-493D-AF36-9A1A47BA0C2C}"/>
            </a:ext>
          </a:extLst>
        </xdr:cNvPr>
        <xdr:cNvSpPr txBox="1"/>
      </xdr:nvSpPr>
      <xdr:spPr>
        <a:xfrm>
          <a:off x="9359411" y="715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101937</xdr:rowOff>
    </xdr:from>
    <xdr:ext cx="534377" cy="259045"/>
    <xdr:sp macro="" textlink="">
      <xdr:nvSpPr>
        <xdr:cNvPr id="131" name="n_2mainValue【道路】&#10;一人当たり延長">
          <a:extLst>
            <a:ext uri="{FF2B5EF4-FFF2-40B4-BE49-F238E27FC236}">
              <a16:creationId xmlns:a16="http://schemas.microsoft.com/office/drawing/2014/main" id="{FAB05547-D2F6-4328-B80B-DB83F4EC4C4B}"/>
            </a:ext>
          </a:extLst>
        </xdr:cNvPr>
        <xdr:cNvSpPr txBox="1"/>
      </xdr:nvSpPr>
      <xdr:spPr>
        <a:xfrm>
          <a:off x="8483111" y="678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CDC4A08C-A50E-48C3-A43C-D77A2D68BCE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1C13FA4C-C420-4187-9B09-45443F97546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EBEB8DAE-0489-4A2E-A561-5B39F29867D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1071F4C8-FBD9-4B5B-B71F-A6BE970FAB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BDB0F305-04B5-47FE-B9BD-0F1D4F3DAD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F7C1BC09-1134-43CA-B163-83892F2D88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CCCE4547-887C-4FA1-94E0-9ADE9D9759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AFFBC1AA-933B-44BB-B98C-0E57777978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1CEC366-34D1-4DFA-8880-82D4DB1ADDA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B2FF4186-3E5A-493F-A80F-1E386BD0CE8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CC2D656F-8C74-4AA7-9371-2F70952C1B0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1CB58EF0-9D89-4945-83AD-ADAD4043A7A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A4FEFB8A-90D1-4181-A378-DE65D046561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6328C414-FC13-4989-904C-022CFF9D09E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D53643B7-6B14-4CEB-8E1B-8BFF83835F9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DE4B5E73-3A55-4D26-93A8-086EE74B9F4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955FB1E3-D177-45EC-9768-4AF744D6832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2AB73D2B-5D76-4F3F-A96A-E7347BAD9B6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2073475C-6FB9-4F58-8158-7D2726838CF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A040A35D-5BCF-47C1-B031-22BE7DE2043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8A0F7C09-10A7-48E3-9605-382585A89D2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D3696C9D-89EA-4648-8B89-FFD5ACCE9D8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3AB59DCE-B985-45D4-BB70-AF7A4350EE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C55D8D23-18F8-4CD7-BFE6-856624EAAF0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50B1373-E6E0-4D77-B9AC-64904CD0E07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7" name="直線コネクタ 156">
          <a:extLst>
            <a:ext uri="{FF2B5EF4-FFF2-40B4-BE49-F238E27FC236}">
              <a16:creationId xmlns:a16="http://schemas.microsoft.com/office/drawing/2014/main" id="{BF9BFC6A-416F-4EC7-A850-6125DB09DDCD}"/>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2A4B9C0-A9C8-44F3-9B98-BF5C43824C42}"/>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9" name="直線コネクタ 158">
          <a:extLst>
            <a:ext uri="{FF2B5EF4-FFF2-40B4-BE49-F238E27FC236}">
              <a16:creationId xmlns:a16="http://schemas.microsoft.com/office/drawing/2014/main" id="{F522D49C-01AA-49BE-B1D0-690A855F7BB2}"/>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2FED02F6-DE52-47C4-8F6C-9872F7546E5A}"/>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1" name="直線コネクタ 160">
          <a:extLst>
            <a:ext uri="{FF2B5EF4-FFF2-40B4-BE49-F238E27FC236}">
              <a16:creationId xmlns:a16="http://schemas.microsoft.com/office/drawing/2014/main" id="{5F443019-A22C-4256-ACF9-31C1669B213E}"/>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C3189F3B-2532-4B6D-8183-C14B702745EA}"/>
            </a:ext>
          </a:extLst>
        </xdr:cNvPr>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3" name="フローチャート: 判断 162">
          <a:extLst>
            <a:ext uri="{FF2B5EF4-FFF2-40B4-BE49-F238E27FC236}">
              <a16:creationId xmlns:a16="http://schemas.microsoft.com/office/drawing/2014/main" id="{3C1FA1C4-0AEE-48A5-933D-83D5FBCC12E7}"/>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64" name="フローチャート: 判断 163">
          <a:extLst>
            <a:ext uri="{FF2B5EF4-FFF2-40B4-BE49-F238E27FC236}">
              <a16:creationId xmlns:a16="http://schemas.microsoft.com/office/drawing/2014/main" id="{6EF0BD7A-1EDE-4EEF-9F07-1F8789B5DEBE}"/>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65" name="フローチャート: 判断 164">
          <a:extLst>
            <a:ext uri="{FF2B5EF4-FFF2-40B4-BE49-F238E27FC236}">
              <a16:creationId xmlns:a16="http://schemas.microsoft.com/office/drawing/2014/main" id="{1220E58B-3F4F-4CA6-9B33-69DDA7F6F6A7}"/>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6" name="フローチャート: 判断 165">
          <a:extLst>
            <a:ext uri="{FF2B5EF4-FFF2-40B4-BE49-F238E27FC236}">
              <a16:creationId xmlns:a16="http://schemas.microsoft.com/office/drawing/2014/main" id="{D658950B-E829-4E26-83B9-998ECBC33B73}"/>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F917A1EB-B859-4703-9061-8F7867E5F3D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1BB73DD-5EBA-4B84-9E8D-4B62032CB8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4712F941-534B-4740-A983-759294F939E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9BD66F8-24D9-47F4-B9DF-11D8AD15A7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9736861-C7D5-4242-B24F-F84921BEB00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22678</xdr:rowOff>
    </xdr:from>
    <xdr:to>
      <xdr:col>24</xdr:col>
      <xdr:colOff>114300</xdr:colOff>
      <xdr:row>58</xdr:row>
      <xdr:rowOff>124278</xdr:rowOff>
    </xdr:to>
    <xdr:sp macro="" textlink="">
      <xdr:nvSpPr>
        <xdr:cNvPr id="172" name="楕円 171">
          <a:extLst>
            <a:ext uri="{FF2B5EF4-FFF2-40B4-BE49-F238E27FC236}">
              <a16:creationId xmlns:a16="http://schemas.microsoft.com/office/drawing/2014/main" id="{1E25C2F4-A74D-4031-8BC6-58791901BAD0}"/>
            </a:ext>
          </a:extLst>
        </xdr:cNvPr>
        <xdr:cNvSpPr/>
      </xdr:nvSpPr>
      <xdr:spPr>
        <a:xfrm>
          <a:off x="45847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45555</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1BCB8C52-DFE6-42D8-BC20-85667C561B8D}"/>
            </a:ext>
          </a:extLst>
        </xdr:cNvPr>
        <xdr:cNvSpPr txBox="1"/>
      </xdr:nvSpPr>
      <xdr:spPr>
        <a:xfrm>
          <a:off x="4673600" y="981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47172</xdr:rowOff>
    </xdr:from>
    <xdr:to>
      <xdr:col>20</xdr:col>
      <xdr:colOff>38100</xdr:colOff>
      <xdr:row>58</xdr:row>
      <xdr:rowOff>148772</xdr:rowOff>
    </xdr:to>
    <xdr:sp macro="" textlink="">
      <xdr:nvSpPr>
        <xdr:cNvPr id="174" name="楕円 173">
          <a:extLst>
            <a:ext uri="{FF2B5EF4-FFF2-40B4-BE49-F238E27FC236}">
              <a16:creationId xmlns:a16="http://schemas.microsoft.com/office/drawing/2014/main" id="{8A8AFC34-B981-42E8-BC2E-09B7D4C3EBED}"/>
            </a:ext>
          </a:extLst>
        </xdr:cNvPr>
        <xdr:cNvSpPr/>
      </xdr:nvSpPr>
      <xdr:spPr>
        <a:xfrm>
          <a:off x="3746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73478</xdr:rowOff>
    </xdr:from>
    <xdr:to>
      <xdr:col>24</xdr:col>
      <xdr:colOff>63500</xdr:colOff>
      <xdr:row>58</xdr:row>
      <xdr:rowOff>97972</xdr:rowOff>
    </xdr:to>
    <xdr:cxnSp macro="">
      <xdr:nvCxnSpPr>
        <xdr:cNvPr id="175" name="直線コネクタ 174">
          <a:extLst>
            <a:ext uri="{FF2B5EF4-FFF2-40B4-BE49-F238E27FC236}">
              <a16:creationId xmlns:a16="http://schemas.microsoft.com/office/drawing/2014/main" id="{22AD1BFC-CF93-44EE-9E24-095B6E419244}"/>
            </a:ext>
          </a:extLst>
        </xdr:cNvPr>
        <xdr:cNvCxnSpPr/>
      </xdr:nvCxnSpPr>
      <xdr:spPr>
        <a:xfrm flipV="1">
          <a:off x="3797300" y="1001757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83094</xdr:rowOff>
    </xdr:from>
    <xdr:to>
      <xdr:col>15</xdr:col>
      <xdr:colOff>101600</xdr:colOff>
      <xdr:row>59</xdr:row>
      <xdr:rowOff>13244</xdr:rowOff>
    </xdr:to>
    <xdr:sp macro="" textlink="">
      <xdr:nvSpPr>
        <xdr:cNvPr id="176" name="楕円 175">
          <a:extLst>
            <a:ext uri="{FF2B5EF4-FFF2-40B4-BE49-F238E27FC236}">
              <a16:creationId xmlns:a16="http://schemas.microsoft.com/office/drawing/2014/main" id="{058D39FD-FD82-4721-8435-B8B80D3EDC2B}"/>
            </a:ext>
          </a:extLst>
        </xdr:cNvPr>
        <xdr:cNvSpPr/>
      </xdr:nvSpPr>
      <xdr:spPr>
        <a:xfrm>
          <a:off x="2857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97972</xdr:rowOff>
    </xdr:from>
    <xdr:to>
      <xdr:col>19</xdr:col>
      <xdr:colOff>177800</xdr:colOff>
      <xdr:row>58</xdr:row>
      <xdr:rowOff>133894</xdr:rowOff>
    </xdr:to>
    <xdr:cxnSp macro="">
      <xdr:nvCxnSpPr>
        <xdr:cNvPr id="177" name="直線コネクタ 176">
          <a:extLst>
            <a:ext uri="{FF2B5EF4-FFF2-40B4-BE49-F238E27FC236}">
              <a16:creationId xmlns:a16="http://schemas.microsoft.com/office/drawing/2014/main" id="{42745BC0-4661-4D4E-BE58-1C159E3D87F4}"/>
            </a:ext>
          </a:extLst>
        </xdr:cNvPr>
        <xdr:cNvCxnSpPr/>
      </xdr:nvCxnSpPr>
      <xdr:spPr>
        <a:xfrm flipV="1">
          <a:off x="2908300" y="100420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B5F4DA29-59E2-4C51-826C-827146B4A446}"/>
            </a:ext>
          </a:extLst>
        </xdr:cNvPr>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D4203DDA-47C6-4FB6-BF5E-357CFB1A4050}"/>
            </a:ext>
          </a:extLst>
        </xdr:cNvPr>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3F61A32E-EA34-47C2-8FD6-C87C88EF51B4}"/>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165299</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5E84D5CC-2316-4781-90D8-1BC25F5C44A4}"/>
            </a:ext>
          </a:extLst>
        </xdr:cNvPr>
        <xdr:cNvSpPr txBox="1"/>
      </xdr:nvSpPr>
      <xdr:spPr>
        <a:xfrm>
          <a:off x="35820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29771</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7A1E1B0E-0474-45F9-8637-BB4004703925}"/>
            </a:ext>
          </a:extLst>
        </xdr:cNvPr>
        <xdr:cNvSpPr txBox="1"/>
      </xdr:nvSpPr>
      <xdr:spPr>
        <a:xfrm>
          <a:off x="2705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9F69AB8D-356C-40D6-BB1A-653ADE297C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BF8F52AA-B7B5-4AFD-9588-6206417F56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D4FC68B9-CF7A-407D-8F0C-3B833AC48FF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5E2E8B20-A614-43C4-9634-84F934A81D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339C0ECB-580D-4CA8-B388-7A1DF6770C9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14ECD65A-EDE8-40BF-9F51-E57688290BF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C81F4233-7A75-40F4-9F09-00B157DFB89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58017448-05C6-4558-BE35-C90771E8E4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F8A09A6A-7E95-42B0-B279-EC435FB9371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334EA330-78AF-41C7-88D8-5ED8F6D3784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29F751EC-51EC-4EB3-8644-616DA90E24B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id="{3D5D64E3-7E0B-4B1A-8629-3ADA2330A2A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DB65C578-9DD3-4548-BD9E-88A7D448915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6" name="テキスト ボックス 195">
          <a:extLst>
            <a:ext uri="{FF2B5EF4-FFF2-40B4-BE49-F238E27FC236}">
              <a16:creationId xmlns:a16="http://schemas.microsoft.com/office/drawing/2014/main" id="{1918BC93-5A61-4E04-B398-CEA6BB65AFA5}"/>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09EBD272-7114-4394-AD76-6135E67EED5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8" name="テキスト ボックス 197">
          <a:extLst>
            <a:ext uri="{FF2B5EF4-FFF2-40B4-BE49-F238E27FC236}">
              <a16:creationId xmlns:a16="http://schemas.microsoft.com/office/drawing/2014/main" id="{993F4CCD-3D22-45F8-962A-5F36B43FD19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B4BC8D5A-2F95-4C6F-A6CB-C2B070A17A5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0" name="テキスト ボックス 199">
          <a:extLst>
            <a:ext uri="{FF2B5EF4-FFF2-40B4-BE49-F238E27FC236}">
              <a16:creationId xmlns:a16="http://schemas.microsoft.com/office/drawing/2014/main" id="{F3A2CAF4-2112-459B-9AE3-63DE5F1BE39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7307A741-2E7B-4073-B99D-C978D954512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a16="http://schemas.microsoft.com/office/drawing/2014/main" id="{0B42623D-84AE-4C5D-A153-EC8F76794C6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DA29F705-A4AE-4222-B8D2-A985D16F44C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69063710-8151-4595-9A4D-C28761ED455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DD2039B5-A199-417F-B286-1C7D368EBF1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06" name="直線コネクタ 205">
          <a:extLst>
            <a:ext uri="{FF2B5EF4-FFF2-40B4-BE49-F238E27FC236}">
              <a16:creationId xmlns:a16="http://schemas.microsoft.com/office/drawing/2014/main" id="{49B9B85F-1901-4C21-98F3-39FA91CC718F}"/>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07" name="【橋りょう・トンネル】&#10;一人当たり有形固定資産（償却資産）額最小値テキスト">
          <a:extLst>
            <a:ext uri="{FF2B5EF4-FFF2-40B4-BE49-F238E27FC236}">
              <a16:creationId xmlns:a16="http://schemas.microsoft.com/office/drawing/2014/main" id="{0CB27784-44D0-46A5-AEB6-B9E1D357161B}"/>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08" name="直線コネクタ 207">
          <a:extLst>
            <a:ext uri="{FF2B5EF4-FFF2-40B4-BE49-F238E27FC236}">
              <a16:creationId xmlns:a16="http://schemas.microsoft.com/office/drawing/2014/main" id="{31D37ECA-88DD-4581-A75D-FF3006C9DE50}"/>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id="{EF443060-DF99-4C12-87A8-68D75C66CEDA}"/>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0" name="直線コネクタ 209">
          <a:extLst>
            <a:ext uri="{FF2B5EF4-FFF2-40B4-BE49-F238E27FC236}">
              <a16:creationId xmlns:a16="http://schemas.microsoft.com/office/drawing/2014/main" id="{D50F7696-DABC-404F-B96C-5E4D0C2FB028}"/>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23311ED6-4737-4331-8FCF-F7511A3B06D3}"/>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12" name="フローチャート: 判断 211">
          <a:extLst>
            <a:ext uri="{FF2B5EF4-FFF2-40B4-BE49-F238E27FC236}">
              <a16:creationId xmlns:a16="http://schemas.microsoft.com/office/drawing/2014/main" id="{581BDE07-7B1C-4CDE-8B8F-10B52E42F8A3}"/>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13" name="フローチャート: 判断 212">
          <a:extLst>
            <a:ext uri="{FF2B5EF4-FFF2-40B4-BE49-F238E27FC236}">
              <a16:creationId xmlns:a16="http://schemas.microsoft.com/office/drawing/2014/main" id="{290DC268-5852-4C83-A809-2841FCB722B1}"/>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14" name="フローチャート: 判断 213">
          <a:extLst>
            <a:ext uri="{FF2B5EF4-FFF2-40B4-BE49-F238E27FC236}">
              <a16:creationId xmlns:a16="http://schemas.microsoft.com/office/drawing/2014/main" id="{B9D00B43-8C14-46BC-A45F-BE0108AEBF67}"/>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102203</xdr:rowOff>
    </xdr:from>
    <xdr:to>
      <xdr:col>41</xdr:col>
      <xdr:colOff>101600</xdr:colOff>
      <xdr:row>63</xdr:row>
      <xdr:rowOff>32353</xdr:rowOff>
    </xdr:to>
    <xdr:sp macro="" textlink="">
      <xdr:nvSpPr>
        <xdr:cNvPr id="215" name="フローチャート: 判断 214">
          <a:extLst>
            <a:ext uri="{FF2B5EF4-FFF2-40B4-BE49-F238E27FC236}">
              <a16:creationId xmlns:a16="http://schemas.microsoft.com/office/drawing/2014/main" id="{6870F65A-CC42-4871-9F91-2299A59B556C}"/>
            </a:ext>
          </a:extLst>
        </xdr:cNvPr>
        <xdr:cNvSpPr/>
      </xdr:nvSpPr>
      <xdr:spPr>
        <a:xfrm>
          <a:off x="7810500" y="1073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87F4A02F-A72B-46D4-8D7B-503571B77FF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9835ACA4-7ADB-4282-8A83-B82F7D87632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4710EE82-7329-430D-9FC3-35E8D073628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BB0D67-26CE-47C1-9B42-903CE9532D6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5054ABA-00C2-44E1-A791-68B8E31E022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126637</xdr:rowOff>
    </xdr:from>
    <xdr:to>
      <xdr:col>55</xdr:col>
      <xdr:colOff>50800</xdr:colOff>
      <xdr:row>64</xdr:row>
      <xdr:rowOff>56787</xdr:rowOff>
    </xdr:to>
    <xdr:sp macro="" textlink="">
      <xdr:nvSpPr>
        <xdr:cNvPr id="221" name="楕円 220">
          <a:extLst>
            <a:ext uri="{FF2B5EF4-FFF2-40B4-BE49-F238E27FC236}">
              <a16:creationId xmlns:a16="http://schemas.microsoft.com/office/drawing/2014/main" id="{0B7ED332-C0DA-4FC2-AE88-A07FA6CE6EAC}"/>
            </a:ext>
          </a:extLst>
        </xdr:cNvPr>
        <xdr:cNvSpPr/>
      </xdr:nvSpPr>
      <xdr:spPr>
        <a:xfrm>
          <a:off x="10426700" y="1092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41564</xdr:rowOff>
    </xdr:from>
    <xdr:ext cx="599010" cy="259045"/>
    <xdr:sp macro="" textlink="">
      <xdr:nvSpPr>
        <xdr:cNvPr id="222" name="【橋りょう・トンネル】&#10;一人当たり有形固定資産（償却資産）額該当値テキスト">
          <a:extLst>
            <a:ext uri="{FF2B5EF4-FFF2-40B4-BE49-F238E27FC236}">
              <a16:creationId xmlns:a16="http://schemas.microsoft.com/office/drawing/2014/main" id="{6304CF04-BB3F-4D50-BEBC-501FE34C4F49}"/>
            </a:ext>
          </a:extLst>
        </xdr:cNvPr>
        <xdr:cNvSpPr txBox="1"/>
      </xdr:nvSpPr>
      <xdr:spPr>
        <a:xfrm>
          <a:off x="10515600" y="1084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129127</xdr:rowOff>
    </xdr:from>
    <xdr:to>
      <xdr:col>50</xdr:col>
      <xdr:colOff>165100</xdr:colOff>
      <xdr:row>64</xdr:row>
      <xdr:rowOff>59277</xdr:rowOff>
    </xdr:to>
    <xdr:sp macro="" textlink="">
      <xdr:nvSpPr>
        <xdr:cNvPr id="223" name="楕円 222">
          <a:extLst>
            <a:ext uri="{FF2B5EF4-FFF2-40B4-BE49-F238E27FC236}">
              <a16:creationId xmlns:a16="http://schemas.microsoft.com/office/drawing/2014/main" id="{8BBCA67F-B025-4577-91E4-30368AD838ED}"/>
            </a:ext>
          </a:extLst>
        </xdr:cNvPr>
        <xdr:cNvSpPr/>
      </xdr:nvSpPr>
      <xdr:spPr>
        <a:xfrm>
          <a:off x="9588500" y="109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5987</xdr:rowOff>
    </xdr:from>
    <xdr:to>
      <xdr:col>55</xdr:col>
      <xdr:colOff>0</xdr:colOff>
      <xdr:row>64</xdr:row>
      <xdr:rowOff>8477</xdr:rowOff>
    </xdr:to>
    <xdr:cxnSp macro="">
      <xdr:nvCxnSpPr>
        <xdr:cNvPr id="224" name="直線コネクタ 223">
          <a:extLst>
            <a:ext uri="{FF2B5EF4-FFF2-40B4-BE49-F238E27FC236}">
              <a16:creationId xmlns:a16="http://schemas.microsoft.com/office/drawing/2014/main" id="{8CF573A4-7B1C-4E50-80CD-4E0A98E2957E}"/>
            </a:ext>
          </a:extLst>
        </xdr:cNvPr>
        <xdr:cNvCxnSpPr/>
      </xdr:nvCxnSpPr>
      <xdr:spPr>
        <a:xfrm flipV="1">
          <a:off x="9639300" y="10978787"/>
          <a:ext cx="838200" cy="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130576</xdr:rowOff>
    </xdr:from>
    <xdr:to>
      <xdr:col>46</xdr:col>
      <xdr:colOff>38100</xdr:colOff>
      <xdr:row>64</xdr:row>
      <xdr:rowOff>60726</xdr:rowOff>
    </xdr:to>
    <xdr:sp macro="" textlink="">
      <xdr:nvSpPr>
        <xdr:cNvPr id="225" name="楕円 224">
          <a:extLst>
            <a:ext uri="{FF2B5EF4-FFF2-40B4-BE49-F238E27FC236}">
              <a16:creationId xmlns:a16="http://schemas.microsoft.com/office/drawing/2014/main" id="{FBED267E-B59C-4D2E-A483-C00933CD003F}"/>
            </a:ext>
          </a:extLst>
        </xdr:cNvPr>
        <xdr:cNvSpPr/>
      </xdr:nvSpPr>
      <xdr:spPr>
        <a:xfrm>
          <a:off x="8699500" y="109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8477</xdr:rowOff>
    </xdr:from>
    <xdr:to>
      <xdr:col>50</xdr:col>
      <xdr:colOff>114300</xdr:colOff>
      <xdr:row>64</xdr:row>
      <xdr:rowOff>9926</xdr:rowOff>
    </xdr:to>
    <xdr:cxnSp macro="">
      <xdr:nvCxnSpPr>
        <xdr:cNvPr id="226" name="直線コネクタ 225">
          <a:extLst>
            <a:ext uri="{FF2B5EF4-FFF2-40B4-BE49-F238E27FC236}">
              <a16:creationId xmlns:a16="http://schemas.microsoft.com/office/drawing/2014/main" id="{40D5DC7F-2D27-4173-AE20-DD282974BE3E}"/>
            </a:ext>
          </a:extLst>
        </xdr:cNvPr>
        <xdr:cNvCxnSpPr/>
      </xdr:nvCxnSpPr>
      <xdr:spPr>
        <a:xfrm flipV="1">
          <a:off x="8750300" y="10981277"/>
          <a:ext cx="88900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50AA4150-4282-48FC-A382-41E436C0C100}"/>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DEC63AE8-B91E-4CEB-B579-6547DD3F20B5}"/>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48880</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78BA81C4-EFEA-48C7-BD83-33ECB788CD6C}"/>
            </a:ext>
          </a:extLst>
        </xdr:cNvPr>
        <xdr:cNvSpPr txBox="1"/>
      </xdr:nvSpPr>
      <xdr:spPr>
        <a:xfrm>
          <a:off x="7561795" y="1050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50404</xdr:rowOff>
    </xdr:from>
    <xdr:ext cx="599010" cy="259045"/>
    <xdr:sp macro="" textlink="">
      <xdr:nvSpPr>
        <xdr:cNvPr id="230" name="n_1mainValue【橋りょう・トンネル】&#10;一人当たり有形固定資産（償却資産）額">
          <a:extLst>
            <a:ext uri="{FF2B5EF4-FFF2-40B4-BE49-F238E27FC236}">
              <a16:creationId xmlns:a16="http://schemas.microsoft.com/office/drawing/2014/main" id="{A8CB51D4-FBEB-4D25-ABE8-20A7669C0E36}"/>
            </a:ext>
          </a:extLst>
        </xdr:cNvPr>
        <xdr:cNvSpPr txBox="1"/>
      </xdr:nvSpPr>
      <xdr:spPr>
        <a:xfrm>
          <a:off x="9327095" y="110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51853</xdr:rowOff>
    </xdr:from>
    <xdr:ext cx="599010" cy="259045"/>
    <xdr:sp macro="" textlink="">
      <xdr:nvSpPr>
        <xdr:cNvPr id="231" name="n_2mainValue【橋りょう・トンネル】&#10;一人当たり有形固定資産（償却資産）額">
          <a:extLst>
            <a:ext uri="{FF2B5EF4-FFF2-40B4-BE49-F238E27FC236}">
              <a16:creationId xmlns:a16="http://schemas.microsoft.com/office/drawing/2014/main" id="{07E6A92B-61C1-4F28-BD3D-7F4787D0BDF2}"/>
            </a:ext>
          </a:extLst>
        </xdr:cNvPr>
        <xdr:cNvSpPr txBox="1"/>
      </xdr:nvSpPr>
      <xdr:spPr>
        <a:xfrm>
          <a:off x="8450795" y="1102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429682B1-8859-429B-841A-4F9F537504F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ED7B9A41-05BC-4C84-98FF-4BEC24AA0D7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1BC403C7-1BBE-461E-BBF5-7674FC68DD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8C52142A-5D0E-428E-8468-EEBEAF7FC8C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7FD5B7E2-20B3-4591-B460-3AFBE558B51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9D5B2B8D-72F6-45AD-8384-6214D2DCC4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F5A00E31-1369-4BEA-A3C1-D4E82F414F1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7C88DD2A-4784-48A0-B7FF-322EADB855A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11AA1262-7DE3-4498-BCBF-BBCF16933D6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287B01A4-C324-4CFA-A176-5818674981E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A2D399EC-0491-4FCA-8C30-3EDFA7CA6E8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F3B6FC77-B9C5-4AB6-B5F5-C933FCABA36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E53C1F56-6B97-4D98-B348-8772A7FAAAE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5E7FDA81-D251-4095-9FC3-EF4E2661253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0F322E18-5784-4C0A-8785-0DE4ACA5787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F5BCA5C8-930D-4E64-9F69-4D9F2FA5571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B51704B9-4AF2-4BB5-99C9-13D2F8FD862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966FD455-A000-444E-B7B8-861E5269A6D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8D120DEB-F4E9-4AA1-A537-303D0A9FC35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2EAE986B-002E-4CDB-94F7-032325497A7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498972D6-7371-446B-8F25-504A2B6AB41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C0BB114D-8E89-4D1C-B8B0-9DF26887AE0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8DF78251-F2DA-4C0F-B576-BAA33782592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D4D46581-743A-44D9-8D47-478385D934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56" name="直線コネクタ 255">
          <a:extLst>
            <a:ext uri="{FF2B5EF4-FFF2-40B4-BE49-F238E27FC236}">
              <a16:creationId xmlns:a16="http://schemas.microsoft.com/office/drawing/2014/main" id="{3A7E8D9D-56CE-4496-92B5-64046707A804}"/>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7" name="【公営住宅】&#10;有形固定資産減価償却率最小値テキスト">
          <a:extLst>
            <a:ext uri="{FF2B5EF4-FFF2-40B4-BE49-F238E27FC236}">
              <a16:creationId xmlns:a16="http://schemas.microsoft.com/office/drawing/2014/main" id="{2791A7D7-ED84-47BD-9E71-2BED4CB6BE13}"/>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8" name="直線コネクタ 257">
          <a:extLst>
            <a:ext uri="{FF2B5EF4-FFF2-40B4-BE49-F238E27FC236}">
              <a16:creationId xmlns:a16="http://schemas.microsoft.com/office/drawing/2014/main" id="{DA929BD7-344A-4733-800C-11245033AB96}"/>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EB21DCDD-6902-4FE2-990B-1CBDF6CA972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a:extLst>
            <a:ext uri="{FF2B5EF4-FFF2-40B4-BE49-F238E27FC236}">
              <a16:creationId xmlns:a16="http://schemas.microsoft.com/office/drawing/2014/main" id="{430753FB-02E7-45DF-9CF2-A7754677779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296FF92D-8F5D-404A-B3B0-58F73884EE89}"/>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2" name="フローチャート: 判断 261">
          <a:extLst>
            <a:ext uri="{FF2B5EF4-FFF2-40B4-BE49-F238E27FC236}">
              <a16:creationId xmlns:a16="http://schemas.microsoft.com/office/drawing/2014/main" id="{8DD065DC-4B7A-43CB-B45B-8D645C1685B9}"/>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63" name="フローチャート: 判断 262">
          <a:extLst>
            <a:ext uri="{FF2B5EF4-FFF2-40B4-BE49-F238E27FC236}">
              <a16:creationId xmlns:a16="http://schemas.microsoft.com/office/drawing/2014/main" id="{A78EDC9B-F074-4A07-952F-AA2EA625618A}"/>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64" name="フローチャート: 判断 263">
          <a:extLst>
            <a:ext uri="{FF2B5EF4-FFF2-40B4-BE49-F238E27FC236}">
              <a16:creationId xmlns:a16="http://schemas.microsoft.com/office/drawing/2014/main" id="{EC8001D3-D103-4978-A252-A5688047497B}"/>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5" name="フローチャート: 判断 264">
          <a:extLst>
            <a:ext uri="{FF2B5EF4-FFF2-40B4-BE49-F238E27FC236}">
              <a16:creationId xmlns:a16="http://schemas.microsoft.com/office/drawing/2014/main" id="{3ACF0826-5D28-432A-BD19-909875019E09}"/>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17E9681E-39D8-4E68-8BD0-666F350C64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7AF20438-2B32-4D65-B22A-B47DDC8BD5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90A533BE-5F38-483D-9F20-A648DD52A04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F4C07271-7B75-430D-88B9-BCFAC6F181E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23E2A159-06A1-4134-88AB-DCE54FBC6A5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143511</xdr:rowOff>
    </xdr:from>
    <xdr:to>
      <xdr:col>24</xdr:col>
      <xdr:colOff>114300</xdr:colOff>
      <xdr:row>81</xdr:row>
      <xdr:rowOff>73661</xdr:rowOff>
    </xdr:to>
    <xdr:sp macro="" textlink="">
      <xdr:nvSpPr>
        <xdr:cNvPr id="271" name="楕円 270">
          <a:extLst>
            <a:ext uri="{FF2B5EF4-FFF2-40B4-BE49-F238E27FC236}">
              <a16:creationId xmlns:a16="http://schemas.microsoft.com/office/drawing/2014/main" id="{C1FCEE93-E164-4381-8E1F-5B28F3E6412E}"/>
            </a:ext>
          </a:extLst>
        </xdr:cNvPr>
        <xdr:cNvSpPr/>
      </xdr:nvSpPr>
      <xdr:spPr>
        <a:xfrm>
          <a:off x="4584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166388</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3E4BA7EF-8694-4263-BACD-C7DF31260E11}"/>
            </a:ext>
          </a:extLst>
        </xdr:cNvPr>
        <xdr:cNvSpPr txBox="1"/>
      </xdr:nvSpPr>
      <xdr:spPr>
        <a:xfrm>
          <a:off x="46736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2539</xdr:rowOff>
    </xdr:from>
    <xdr:to>
      <xdr:col>20</xdr:col>
      <xdr:colOff>38100</xdr:colOff>
      <xdr:row>81</xdr:row>
      <xdr:rowOff>104139</xdr:rowOff>
    </xdr:to>
    <xdr:sp macro="" textlink="">
      <xdr:nvSpPr>
        <xdr:cNvPr id="273" name="楕円 272">
          <a:extLst>
            <a:ext uri="{FF2B5EF4-FFF2-40B4-BE49-F238E27FC236}">
              <a16:creationId xmlns:a16="http://schemas.microsoft.com/office/drawing/2014/main" id="{22031289-7796-4B75-84B2-563D52ABD18F}"/>
            </a:ext>
          </a:extLst>
        </xdr:cNvPr>
        <xdr:cNvSpPr/>
      </xdr:nvSpPr>
      <xdr:spPr>
        <a:xfrm>
          <a:off x="3746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22861</xdr:rowOff>
    </xdr:from>
    <xdr:to>
      <xdr:col>24</xdr:col>
      <xdr:colOff>63500</xdr:colOff>
      <xdr:row>81</xdr:row>
      <xdr:rowOff>53339</xdr:rowOff>
    </xdr:to>
    <xdr:cxnSp macro="">
      <xdr:nvCxnSpPr>
        <xdr:cNvPr id="274" name="直線コネクタ 273">
          <a:extLst>
            <a:ext uri="{FF2B5EF4-FFF2-40B4-BE49-F238E27FC236}">
              <a16:creationId xmlns:a16="http://schemas.microsoft.com/office/drawing/2014/main" id="{0C45A9F4-EC17-4AF6-AE26-DEADFA970908}"/>
            </a:ext>
          </a:extLst>
        </xdr:cNvPr>
        <xdr:cNvCxnSpPr/>
      </xdr:nvCxnSpPr>
      <xdr:spPr>
        <a:xfrm flipV="1">
          <a:off x="3797300" y="139103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69214</xdr:rowOff>
    </xdr:from>
    <xdr:to>
      <xdr:col>15</xdr:col>
      <xdr:colOff>101600</xdr:colOff>
      <xdr:row>81</xdr:row>
      <xdr:rowOff>170814</xdr:rowOff>
    </xdr:to>
    <xdr:sp macro="" textlink="">
      <xdr:nvSpPr>
        <xdr:cNvPr id="275" name="楕円 274">
          <a:extLst>
            <a:ext uri="{FF2B5EF4-FFF2-40B4-BE49-F238E27FC236}">
              <a16:creationId xmlns:a16="http://schemas.microsoft.com/office/drawing/2014/main" id="{8F8CA761-42AE-46F0-8EB4-753FEC26F743}"/>
            </a:ext>
          </a:extLst>
        </xdr:cNvPr>
        <xdr:cNvSpPr/>
      </xdr:nvSpPr>
      <xdr:spPr>
        <a:xfrm>
          <a:off x="2857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53339</xdr:rowOff>
    </xdr:from>
    <xdr:to>
      <xdr:col>19</xdr:col>
      <xdr:colOff>177800</xdr:colOff>
      <xdr:row>81</xdr:row>
      <xdr:rowOff>120014</xdr:rowOff>
    </xdr:to>
    <xdr:cxnSp macro="">
      <xdr:nvCxnSpPr>
        <xdr:cNvPr id="276" name="直線コネクタ 275">
          <a:extLst>
            <a:ext uri="{FF2B5EF4-FFF2-40B4-BE49-F238E27FC236}">
              <a16:creationId xmlns:a16="http://schemas.microsoft.com/office/drawing/2014/main" id="{39573C4A-8772-4AC1-BFEB-2C930940D2DF}"/>
            </a:ext>
          </a:extLst>
        </xdr:cNvPr>
        <xdr:cNvCxnSpPr/>
      </xdr:nvCxnSpPr>
      <xdr:spPr>
        <a:xfrm flipV="1">
          <a:off x="2908300" y="1394078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77" name="n_1aveValue【公営住宅】&#10;有形固定資産減価償却率">
          <a:extLst>
            <a:ext uri="{FF2B5EF4-FFF2-40B4-BE49-F238E27FC236}">
              <a16:creationId xmlns:a16="http://schemas.microsoft.com/office/drawing/2014/main" id="{E5ECA2C0-22D4-49EE-AFBC-99BD49AE43A9}"/>
            </a:ext>
          </a:extLst>
        </xdr:cNvPr>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78" name="n_2aveValue【公営住宅】&#10;有形固定資産減価償却率">
          <a:extLst>
            <a:ext uri="{FF2B5EF4-FFF2-40B4-BE49-F238E27FC236}">
              <a16:creationId xmlns:a16="http://schemas.microsoft.com/office/drawing/2014/main" id="{339358C1-02B7-4A1C-A0B3-3FB3EF1DCA27}"/>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9" name="n_3aveValue【公営住宅】&#10;有形固定資産減価償却率">
          <a:extLst>
            <a:ext uri="{FF2B5EF4-FFF2-40B4-BE49-F238E27FC236}">
              <a16:creationId xmlns:a16="http://schemas.microsoft.com/office/drawing/2014/main" id="{11E13BEA-BEAD-466E-9388-20B1FCCB6A59}"/>
            </a:ext>
          </a:extLst>
        </xdr:cNvPr>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120666</xdr:rowOff>
    </xdr:from>
    <xdr:ext cx="405111" cy="259045"/>
    <xdr:sp macro="" textlink="">
      <xdr:nvSpPr>
        <xdr:cNvPr id="280" name="n_1mainValue【公営住宅】&#10;有形固定資産減価償却率">
          <a:extLst>
            <a:ext uri="{FF2B5EF4-FFF2-40B4-BE49-F238E27FC236}">
              <a16:creationId xmlns:a16="http://schemas.microsoft.com/office/drawing/2014/main" id="{AD20C045-5FBF-4753-B1F4-B3A081B4A3AE}"/>
            </a:ext>
          </a:extLst>
        </xdr:cNvPr>
        <xdr:cNvSpPr txBox="1"/>
      </xdr:nvSpPr>
      <xdr:spPr>
        <a:xfrm>
          <a:off x="3582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15891</xdr:rowOff>
    </xdr:from>
    <xdr:ext cx="405111" cy="259045"/>
    <xdr:sp macro="" textlink="">
      <xdr:nvSpPr>
        <xdr:cNvPr id="281" name="n_2mainValue【公営住宅】&#10;有形固定資産減価償却率">
          <a:extLst>
            <a:ext uri="{FF2B5EF4-FFF2-40B4-BE49-F238E27FC236}">
              <a16:creationId xmlns:a16="http://schemas.microsoft.com/office/drawing/2014/main" id="{3FC93C5C-B72D-4E7D-98AD-FF846C6C47C7}"/>
            </a:ext>
          </a:extLst>
        </xdr:cNvPr>
        <xdr:cNvSpPr txBox="1"/>
      </xdr:nvSpPr>
      <xdr:spPr>
        <a:xfrm>
          <a:off x="2705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F503A47D-CC03-4425-A3ED-D77E1BE389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E6826495-8CC3-4EAC-BDCB-70224E04943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4C5B3E7-922F-4DB3-B3D2-A44DBDF277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157B994C-B557-460C-B405-B23D4A7D4E9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B42DDDFF-CC94-481B-8387-A183F4DB9EF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2E8A9CB7-9EAC-4AF3-BDB1-DB30F935CF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0064EF59-786A-4B11-81C8-4832E175F72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F0E67AF6-0C96-493B-BF6B-CBF4E96177C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17193683-83DC-4D73-8198-858D3791D17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FD219D47-368C-4ED9-9EB3-4AF14C46E95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a16="http://schemas.microsoft.com/office/drawing/2014/main" id="{DC680CD0-B894-467A-B1A1-18A0B0B0DFF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a16="http://schemas.microsoft.com/office/drawing/2014/main" id="{C5976F4F-CB5D-405E-93AB-3F4F935E393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a16="http://schemas.microsoft.com/office/drawing/2014/main" id="{121294C0-B438-4134-9553-F5557C86007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a16="http://schemas.microsoft.com/office/drawing/2014/main" id="{6259D1F6-F811-4F5F-AADF-C52E115997D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a16="http://schemas.microsoft.com/office/drawing/2014/main" id="{92BF6B9A-81A9-4484-B4F5-9F1096E52F4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a16="http://schemas.microsoft.com/office/drawing/2014/main" id="{68101E42-49F6-43BE-9904-A7322CABA22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a16="http://schemas.microsoft.com/office/drawing/2014/main" id="{6EEC8A8B-FE1C-4F30-B225-064E3591929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a16="http://schemas.microsoft.com/office/drawing/2014/main" id="{424CF9D5-6BB6-419F-A51C-3B03411C0C9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a16="http://schemas.microsoft.com/office/drawing/2014/main" id="{00C03F4C-10DA-45DD-85B9-69116B9FD8E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a16="http://schemas.microsoft.com/office/drawing/2014/main" id="{21696F35-31FD-465F-A10D-2B0ABED60AA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F9DD1D07-E8E2-454E-850F-3F91DF4D750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036DBC00-00BE-42AB-A382-AE4186D9DFC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E034D07B-4FBF-45D7-8FC3-7BF3994C2AE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05" name="直線コネクタ 304">
          <a:extLst>
            <a:ext uri="{FF2B5EF4-FFF2-40B4-BE49-F238E27FC236}">
              <a16:creationId xmlns:a16="http://schemas.microsoft.com/office/drawing/2014/main" id="{400D83B5-ABE9-478C-846E-88CA50EDEC9B}"/>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a:extLst>
            <a:ext uri="{FF2B5EF4-FFF2-40B4-BE49-F238E27FC236}">
              <a16:creationId xmlns:a16="http://schemas.microsoft.com/office/drawing/2014/main" id="{D9AD298E-8E14-4EB2-8391-086E119E757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a:extLst>
            <a:ext uri="{FF2B5EF4-FFF2-40B4-BE49-F238E27FC236}">
              <a16:creationId xmlns:a16="http://schemas.microsoft.com/office/drawing/2014/main" id="{A47E45E9-351D-4F99-865A-28E385DBC117}"/>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08" name="【公営住宅】&#10;一人当たり面積最大値テキスト">
          <a:extLst>
            <a:ext uri="{FF2B5EF4-FFF2-40B4-BE49-F238E27FC236}">
              <a16:creationId xmlns:a16="http://schemas.microsoft.com/office/drawing/2014/main" id="{975DD3B3-0930-4150-9681-E2D58B7BA5BE}"/>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09" name="直線コネクタ 308">
          <a:extLst>
            <a:ext uri="{FF2B5EF4-FFF2-40B4-BE49-F238E27FC236}">
              <a16:creationId xmlns:a16="http://schemas.microsoft.com/office/drawing/2014/main" id="{D6AF3D50-C9A2-49AF-B0BC-FA39F73D41D4}"/>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10" name="【公営住宅】&#10;一人当たり面積平均値テキスト">
          <a:extLst>
            <a:ext uri="{FF2B5EF4-FFF2-40B4-BE49-F238E27FC236}">
              <a16:creationId xmlns:a16="http://schemas.microsoft.com/office/drawing/2014/main" id="{9F4E5B12-5BDB-4993-AA0E-2CC8BD91471D}"/>
            </a:ext>
          </a:extLst>
        </xdr:cNvPr>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11" name="フローチャート: 判断 310">
          <a:extLst>
            <a:ext uri="{FF2B5EF4-FFF2-40B4-BE49-F238E27FC236}">
              <a16:creationId xmlns:a16="http://schemas.microsoft.com/office/drawing/2014/main" id="{DBA0E0AA-9D75-4C92-A2D4-4DF5437760E1}"/>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12" name="フローチャート: 判断 311">
          <a:extLst>
            <a:ext uri="{FF2B5EF4-FFF2-40B4-BE49-F238E27FC236}">
              <a16:creationId xmlns:a16="http://schemas.microsoft.com/office/drawing/2014/main" id="{1DD6A282-F89E-44E0-83F1-1A46C5717E1C}"/>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13" name="フローチャート: 判断 312">
          <a:extLst>
            <a:ext uri="{FF2B5EF4-FFF2-40B4-BE49-F238E27FC236}">
              <a16:creationId xmlns:a16="http://schemas.microsoft.com/office/drawing/2014/main" id="{67500D26-456B-4576-AE3E-8514EE3D9F10}"/>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4" name="フローチャート: 判断 313">
          <a:extLst>
            <a:ext uri="{FF2B5EF4-FFF2-40B4-BE49-F238E27FC236}">
              <a16:creationId xmlns:a16="http://schemas.microsoft.com/office/drawing/2014/main" id="{1B45474F-D8C7-4A00-B465-8D29E6722509}"/>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D2A2BE0B-7916-405D-B318-20C625B0775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361A0702-7B5E-4F23-8924-F0A5951CD47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3BC8A33E-AE52-41B3-8058-F9F119D6ACA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409822A3-F009-489D-9C1A-4A8E7EF89E1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8CA84F9F-0233-4A8D-A53F-7CD7FBF6161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57214</xdr:rowOff>
    </xdr:from>
    <xdr:to>
      <xdr:col>55</xdr:col>
      <xdr:colOff>50800</xdr:colOff>
      <xdr:row>84</xdr:row>
      <xdr:rowOff>158814</xdr:rowOff>
    </xdr:to>
    <xdr:sp macro="" textlink="">
      <xdr:nvSpPr>
        <xdr:cNvPr id="320" name="楕円 319">
          <a:extLst>
            <a:ext uri="{FF2B5EF4-FFF2-40B4-BE49-F238E27FC236}">
              <a16:creationId xmlns:a16="http://schemas.microsoft.com/office/drawing/2014/main" id="{54C07289-5FF3-4271-8073-24F9A239B07F}"/>
            </a:ext>
          </a:extLst>
        </xdr:cNvPr>
        <xdr:cNvSpPr/>
      </xdr:nvSpPr>
      <xdr:spPr>
        <a:xfrm>
          <a:off x="10426700" y="144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80091</xdr:rowOff>
    </xdr:from>
    <xdr:ext cx="469744" cy="259045"/>
    <xdr:sp macro="" textlink="">
      <xdr:nvSpPr>
        <xdr:cNvPr id="321" name="【公営住宅】&#10;一人当たり面積該当値テキスト">
          <a:extLst>
            <a:ext uri="{FF2B5EF4-FFF2-40B4-BE49-F238E27FC236}">
              <a16:creationId xmlns:a16="http://schemas.microsoft.com/office/drawing/2014/main" id="{1564178A-888F-4C7A-B059-FE3E755ECA22}"/>
            </a:ext>
          </a:extLst>
        </xdr:cNvPr>
        <xdr:cNvSpPr txBox="1"/>
      </xdr:nvSpPr>
      <xdr:spPr>
        <a:xfrm>
          <a:off x="10515600" y="1431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69596</xdr:rowOff>
    </xdr:from>
    <xdr:to>
      <xdr:col>50</xdr:col>
      <xdr:colOff>165100</xdr:colOff>
      <xdr:row>84</xdr:row>
      <xdr:rowOff>171196</xdr:rowOff>
    </xdr:to>
    <xdr:sp macro="" textlink="">
      <xdr:nvSpPr>
        <xdr:cNvPr id="322" name="楕円 321">
          <a:extLst>
            <a:ext uri="{FF2B5EF4-FFF2-40B4-BE49-F238E27FC236}">
              <a16:creationId xmlns:a16="http://schemas.microsoft.com/office/drawing/2014/main" id="{0251959A-A444-4B87-BAB2-B2D691F61BBB}"/>
            </a:ext>
          </a:extLst>
        </xdr:cNvPr>
        <xdr:cNvSpPr/>
      </xdr:nvSpPr>
      <xdr:spPr>
        <a:xfrm>
          <a:off x="9588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108014</xdr:rowOff>
    </xdr:from>
    <xdr:to>
      <xdr:col>55</xdr:col>
      <xdr:colOff>0</xdr:colOff>
      <xdr:row>84</xdr:row>
      <xdr:rowOff>120396</xdr:rowOff>
    </xdr:to>
    <xdr:cxnSp macro="">
      <xdr:nvCxnSpPr>
        <xdr:cNvPr id="323" name="直線コネクタ 322">
          <a:extLst>
            <a:ext uri="{FF2B5EF4-FFF2-40B4-BE49-F238E27FC236}">
              <a16:creationId xmlns:a16="http://schemas.microsoft.com/office/drawing/2014/main" id="{3DDCDE29-8066-4274-905B-F1F6DFBB8E55}"/>
            </a:ext>
          </a:extLst>
        </xdr:cNvPr>
        <xdr:cNvCxnSpPr/>
      </xdr:nvCxnSpPr>
      <xdr:spPr>
        <a:xfrm flipV="1">
          <a:off x="9639300" y="14509814"/>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82359</xdr:rowOff>
    </xdr:from>
    <xdr:to>
      <xdr:col>46</xdr:col>
      <xdr:colOff>38100</xdr:colOff>
      <xdr:row>85</xdr:row>
      <xdr:rowOff>12509</xdr:rowOff>
    </xdr:to>
    <xdr:sp macro="" textlink="">
      <xdr:nvSpPr>
        <xdr:cNvPr id="324" name="楕円 323">
          <a:extLst>
            <a:ext uri="{FF2B5EF4-FFF2-40B4-BE49-F238E27FC236}">
              <a16:creationId xmlns:a16="http://schemas.microsoft.com/office/drawing/2014/main" id="{5425F6F9-D3C8-452E-86EA-586E20D9DE25}"/>
            </a:ext>
          </a:extLst>
        </xdr:cNvPr>
        <xdr:cNvSpPr/>
      </xdr:nvSpPr>
      <xdr:spPr>
        <a:xfrm>
          <a:off x="8699500" y="144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120396</xdr:rowOff>
    </xdr:from>
    <xdr:to>
      <xdr:col>50</xdr:col>
      <xdr:colOff>114300</xdr:colOff>
      <xdr:row>84</xdr:row>
      <xdr:rowOff>133159</xdr:rowOff>
    </xdr:to>
    <xdr:cxnSp macro="">
      <xdr:nvCxnSpPr>
        <xdr:cNvPr id="325" name="直線コネクタ 324">
          <a:extLst>
            <a:ext uri="{FF2B5EF4-FFF2-40B4-BE49-F238E27FC236}">
              <a16:creationId xmlns:a16="http://schemas.microsoft.com/office/drawing/2014/main" id="{5CB794C3-A481-42DF-9D8B-4B66C3D86C5F}"/>
            </a:ext>
          </a:extLst>
        </xdr:cNvPr>
        <xdr:cNvCxnSpPr/>
      </xdr:nvCxnSpPr>
      <xdr:spPr>
        <a:xfrm flipV="1">
          <a:off x="8750300" y="14522196"/>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26" name="n_1aveValue【公営住宅】&#10;一人当たり面積">
          <a:extLst>
            <a:ext uri="{FF2B5EF4-FFF2-40B4-BE49-F238E27FC236}">
              <a16:creationId xmlns:a16="http://schemas.microsoft.com/office/drawing/2014/main" id="{0650EEA6-12E9-4CBD-AF8E-C3AAD7D17E75}"/>
            </a:ext>
          </a:extLst>
        </xdr:cNvPr>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27" name="n_2aveValue【公営住宅】&#10;一人当たり面積">
          <a:extLst>
            <a:ext uri="{FF2B5EF4-FFF2-40B4-BE49-F238E27FC236}">
              <a16:creationId xmlns:a16="http://schemas.microsoft.com/office/drawing/2014/main" id="{DC93AA82-4E87-4DB1-8C9B-2A5990C815F8}"/>
            </a:ext>
          </a:extLst>
        </xdr:cNvPr>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8" name="n_3aveValue【公営住宅】&#10;一人当たり面積">
          <a:extLst>
            <a:ext uri="{FF2B5EF4-FFF2-40B4-BE49-F238E27FC236}">
              <a16:creationId xmlns:a16="http://schemas.microsoft.com/office/drawing/2014/main" id="{301D9831-B995-4A93-B2AF-7CCC1F01BFF6}"/>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16273</xdr:rowOff>
    </xdr:from>
    <xdr:ext cx="469744" cy="259045"/>
    <xdr:sp macro="" textlink="">
      <xdr:nvSpPr>
        <xdr:cNvPr id="329" name="n_1mainValue【公営住宅】&#10;一人当たり面積">
          <a:extLst>
            <a:ext uri="{FF2B5EF4-FFF2-40B4-BE49-F238E27FC236}">
              <a16:creationId xmlns:a16="http://schemas.microsoft.com/office/drawing/2014/main" id="{AE07D6BC-BF0E-4540-A7E3-613DDC80A298}"/>
            </a:ext>
          </a:extLst>
        </xdr:cNvPr>
        <xdr:cNvSpPr txBox="1"/>
      </xdr:nvSpPr>
      <xdr:spPr>
        <a:xfrm>
          <a:off x="93917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29036</xdr:rowOff>
    </xdr:from>
    <xdr:ext cx="469744" cy="259045"/>
    <xdr:sp macro="" textlink="">
      <xdr:nvSpPr>
        <xdr:cNvPr id="330" name="n_2mainValue【公営住宅】&#10;一人当たり面積">
          <a:extLst>
            <a:ext uri="{FF2B5EF4-FFF2-40B4-BE49-F238E27FC236}">
              <a16:creationId xmlns:a16="http://schemas.microsoft.com/office/drawing/2014/main" id="{B7128ADD-3354-46F4-8570-5DECAD484D75}"/>
            </a:ext>
          </a:extLst>
        </xdr:cNvPr>
        <xdr:cNvSpPr txBox="1"/>
      </xdr:nvSpPr>
      <xdr:spPr>
        <a:xfrm>
          <a:off x="8515427" y="1425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A4574AB7-A880-4862-9833-6AA710B85B2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1FD328F7-37ED-424E-B768-4F3FB32A381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AD1AA49-6DF0-4B96-A756-E0EAE2DE242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E32229B1-BB71-4936-9D86-B3D5788778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5B48AA33-37A5-47F8-929D-00F1405954F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12B20B7F-BA3D-4110-83B6-35F8D179987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18B813F0-CF35-4112-B938-FED0615DEC2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D013F68D-C05B-4585-B6FF-17080E25149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4D038DC8-D466-43A3-8D02-FBCAE49C063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460139ED-AC1B-4AAD-B654-65435D3BF0F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61C00FC2-DD4D-4067-877B-A0A47B96F07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609F7F86-C12E-4DF7-BA46-DB2AF1352CD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ECC26162-7537-4ECC-94F1-AAE5F23202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9D319E6B-1BFF-4158-A75C-9D4E2D9E89A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937BC2B3-E798-4A3F-91A3-A467E1BB44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FBE73690-C466-4E33-AD0A-742FAB9896D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EDE5DEF0-A06F-462C-8452-F456AE42B0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DD3CCC76-9082-466A-ACB3-11BAA87335F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45417547-7FA4-4643-AE4C-BE6AB726211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58E71073-BBA7-44A8-838B-2D81BE86B5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6E756D0F-7616-4242-977E-DED73C9C7B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FA12E01F-05B0-41D1-BC96-E82B964822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DD78879A-945A-44D5-982D-BAF2BEA6F5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3504B063-7452-4361-81EE-A244D27B60A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01583D15-F49D-4BEF-BEF1-4EEEC2CD4C0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E83575B9-2C65-44BB-9DDF-839077DC46B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a:extLst>
            <a:ext uri="{FF2B5EF4-FFF2-40B4-BE49-F238E27FC236}">
              <a16:creationId xmlns:a16="http://schemas.microsoft.com/office/drawing/2014/main" id="{D8442664-08D2-4C66-8900-17647DFEA98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a:extLst>
            <a:ext uri="{FF2B5EF4-FFF2-40B4-BE49-F238E27FC236}">
              <a16:creationId xmlns:a16="http://schemas.microsoft.com/office/drawing/2014/main" id="{15455997-CFCA-47E0-8DA8-01F4789021B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a:extLst>
            <a:ext uri="{FF2B5EF4-FFF2-40B4-BE49-F238E27FC236}">
              <a16:creationId xmlns:a16="http://schemas.microsoft.com/office/drawing/2014/main" id="{F3AA1BDA-ECEF-4D90-B979-17C34F8CB28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a:extLst>
            <a:ext uri="{FF2B5EF4-FFF2-40B4-BE49-F238E27FC236}">
              <a16:creationId xmlns:a16="http://schemas.microsoft.com/office/drawing/2014/main" id="{A49465AB-B46B-4B06-9D54-07599AF847F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a:extLst>
            <a:ext uri="{FF2B5EF4-FFF2-40B4-BE49-F238E27FC236}">
              <a16:creationId xmlns:a16="http://schemas.microsoft.com/office/drawing/2014/main" id="{ECF0B393-B14B-493D-8F89-9AA6F0A2CE0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a:extLst>
            <a:ext uri="{FF2B5EF4-FFF2-40B4-BE49-F238E27FC236}">
              <a16:creationId xmlns:a16="http://schemas.microsoft.com/office/drawing/2014/main" id="{C1848591-8E91-4E20-89C2-5BBB18A80C6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a:extLst>
            <a:ext uri="{FF2B5EF4-FFF2-40B4-BE49-F238E27FC236}">
              <a16:creationId xmlns:a16="http://schemas.microsoft.com/office/drawing/2014/main" id="{FBEF59B3-A8EF-4848-9496-8BB28AFD6EE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a:extLst>
            <a:ext uri="{FF2B5EF4-FFF2-40B4-BE49-F238E27FC236}">
              <a16:creationId xmlns:a16="http://schemas.microsoft.com/office/drawing/2014/main" id="{B9C0A88E-035D-42E2-94CE-BCD6548414A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a:extLst>
            <a:ext uri="{FF2B5EF4-FFF2-40B4-BE49-F238E27FC236}">
              <a16:creationId xmlns:a16="http://schemas.microsoft.com/office/drawing/2014/main" id="{30BBE227-723B-4A88-85D9-F74D9054345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a:extLst>
            <a:ext uri="{FF2B5EF4-FFF2-40B4-BE49-F238E27FC236}">
              <a16:creationId xmlns:a16="http://schemas.microsoft.com/office/drawing/2014/main" id="{2DC34897-76B5-4FE7-B09E-EE8FD9802DF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a:extLst>
            <a:ext uri="{FF2B5EF4-FFF2-40B4-BE49-F238E27FC236}">
              <a16:creationId xmlns:a16="http://schemas.microsoft.com/office/drawing/2014/main" id="{449533C3-4357-47D7-BCE3-57E1235C7C0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a:extLst>
            <a:ext uri="{FF2B5EF4-FFF2-40B4-BE49-F238E27FC236}">
              <a16:creationId xmlns:a16="http://schemas.microsoft.com/office/drawing/2014/main" id="{462BA92F-D705-4640-A1D4-4AFF6EB1D66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D17456CD-5552-4E8F-83FF-C7A6D598DA6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8EF7192F-9327-415C-B229-A7E68B9B97D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id="{BF8AC4AA-ADEC-4977-BFDF-680D83C551B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72" name="直線コネクタ 371">
          <a:extLst>
            <a:ext uri="{FF2B5EF4-FFF2-40B4-BE49-F238E27FC236}">
              <a16:creationId xmlns:a16="http://schemas.microsoft.com/office/drawing/2014/main" id="{0919896F-4510-4902-951F-E9520EBB2A30}"/>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73" name="【認定こども園・幼稚園・保育所】&#10;有形固定資産減価償却率最小値テキスト">
          <a:extLst>
            <a:ext uri="{FF2B5EF4-FFF2-40B4-BE49-F238E27FC236}">
              <a16:creationId xmlns:a16="http://schemas.microsoft.com/office/drawing/2014/main" id="{ED98B465-6E2F-4ACA-BA5E-AE89E18EF3E9}"/>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74" name="直線コネクタ 373">
          <a:extLst>
            <a:ext uri="{FF2B5EF4-FFF2-40B4-BE49-F238E27FC236}">
              <a16:creationId xmlns:a16="http://schemas.microsoft.com/office/drawing/2014/main" id="{AD56A14D-B25F-4A15-B064-AF5040F96999}"/>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a:extLst>
            <a:ext uri="{FF2B5EF4-FFF2-40B4-BE49-F238E27FC236}">
              <a16:creationId xmlns:a16="http://schemas.microsoft.com/office/drawing/2014/main" id="{C9145D2A-1995-41E6-A3EC-D0FF590ECDB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a:extLst>
            <a:ext uri="{FF2B5EF4-FFF2-40B4-BE49-F238E27FC236}">
              <a16:creationId xmlns:a16="http://schemas.microsoft.com/office/drawing/2014/main" id="{E4279F47-3365-4B6F-86D6-04604FEAF75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id="{C0C07E97-748B-4202-BC9A-B26F51F1FA4A}"/>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78" name="フローチャート: 判断 377">
          <a:extLst>
            <a:ext uri="{FF2B5EF4-FFF2-40B4-BE49-F238E27FC236}">
              <a16:creationId xmlns:a16="http://schemas.microsoft.com/office/drawing/2014/main" id="{0C49A925-5775-47A7-8994-ED65B5BE1E5D}"/>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79" name="フローチャート: 判断 378">
          <a:extLst>
            <a:ext uri="{FF2B5EF4-FFF2-40B4-BE49-F238E27FC236}">
              <a16:creationId xmlns:a16="http://schemas.microsoft.com/office/drawing/2014/main" id="{2700AD44-97D5-451E-A5A7-98B67B9DB456}"/>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80" name="フローチャート: 判断 379">
          <a:extLst>
            <a:ext uri="{FF2B5EF4-FFF2-40B4-BE49-F238E27FC236}">
              <a16:creationId xmlns:a16="http://schemas.microsoft.com/office/drawing/2014/main" id="{A01B6E67-4280-4905-B3C1-EADA356355C4}"/>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81" name="フローチャート: 判断 380">
          <a:extLst>
            <a:ext uri="{FF2B5EF4-FFF2-40B4-BE49-F238E27FC236}">
              <a16:creationId xmlns:a16="http://schemas.microsoft.com/office/drawing/2014/main" id="{D7550022-E031-4083-A205-EB0E86752458}"/>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B953BAE0-2535-4ACA-B072-88A3164B11A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F044D918-818E-47AA-BAA2-DD4660A1BC3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A0BD7E3D-147F-4581-9288-0634973ADCD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9FD8E830-BBC4-4DAD-BB39-33E3C39F8B4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52C471A-D906-4FD3-A9D1-36502490F6F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62956</xdr:rowOff>
    </xdr:from>
    <xdr:to>
      <xdr:col>85</xdr:col>
      <xdr:colOff>177800</xdr:colOff>
      <xdr:row>36</xdr:row>
      <xdr:rowOff>164556</xdr:rowOff>
    </xdr:to>
    <xdr:sp macro="" textlink="">
      <xdr:nvSpPr>
        <xdr:cNvPr id="387" name="楕円 386">
          <a:extLst>
            <a:ext uri="{FF2B5EF4-FFF2-40B4-BE49-F238E27FC236}">
              <a16:creationId xmlns:a16="http://schemas.microsoft.com/office/drawing/2014/main" id="{8812DC3E-38EB-4B13-B2FF-49E1CE4D8AC2}"/>
            </a:ext>
          </a:extLst>
        </xdr:cNvPr>
        <xdr:cNvSpPr/>
      </xdr:nvSpPr>
      <xdr:spPr>
        <a:xfrm>
          <a:off x="162687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85833</xdr:rowOff>
    </xdr:from>
    <xdr:ext cx="405111" cy="259045"/>
    <xdr:sp macro="" textlink="">
      <xdr:nvSpPr>
        <xdr:cNvPr id="388" name="【認定こども園・幼稚園・保育所】&#10;有形固定資産減価償却率該当値テキスト">
          <a:extLst>
            <a:ext uri="{FF2B5EF4-FFF2-40B4-BE49-F238E27FC236}">
              <a16:creationId xmlns:a16="http://schemas.microsoft.com/office/drawing/2014/main" id="{C72B9B82-2A02-4865-8460-D5F4D57CDFF7}"/>
            </a:ext>
          </a:extLst>
        </xdr:cNvPr>
        <xdr:cNvSpPr txBox="1"/>
      </xdr:nvSpPr>
      <xdr:spPr>
        <a:xfrm>
          <a:off x="16357600" y="608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100511</xdr:rowOff>
    </xdr:from>
    <xdr:to>
      <xdr:col>81</xdr:col>
      <xdr:colOff>101600</xdr:colOff>
      <xdr:row>37</xdr:row>
      <xdr:rowOff>30661</xdr:rowOff>
    </xdr:to>
    <xdr:sp macro="" textlink="">
      <xdr:nvSpPr>
        <xdr:cNvPr id="389" name="楕円 388">
          <a:extLst>
            <a:ext uri="{FF2B5EF4-FFF2-40B4-BE49-F238E27FC236}">
              <a16:creationId xmlns:a16="http://schemas.microsoft.com/office/drawing/2014/main" id="{BD5CA987-F629-41E1-AC33-3E7672D9D5EF}"/>
            </a:ext>
          </a:extLst>
        </xdr:cNvPr>
        <xdr:cNvSpPr/>
      </xdr:nvSpPr>
      <xdr:spPr>
        <a:xfrm>
          <a:off x="15430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113756</xdr:rowOff>
    </xdr:from>
    <xdr:to>
      <xdr:col>85</xdr:col>
      <xdr:colOff>127000</xdr:colOff>
      <xdr:row>36</xdr:row>
      <xdr:rowOff>151311</xdr:rowOff>
    </xdr:to>
    <xdr:cxnSp macro="">
      <xdr:nvCxnSpPr>
        <xdr:cNvPr id="390" name="直線コネクタ 389">
          <a:extLst>
            <a:ext uri="{FF2B5EF4-FFF2-40B4-BE49-F238E27FC236}">
              <a16:creationId xmlns:a16="http://schemas.microsoft.com/office/drawing/2014/main" id="{331AD4EE-9CCF-41E6-B2E3-57D76D227A68}"/>
            </a:ext>
          </a:extLst>
        </xdr:cNvPr>
        <xdr:cNvCxnSpPr/>
      </xdr:nvCxnSpPr>
      <xdr:spPr>
        <a:xfrm flipV="1">
          <a:off x="15481300" y="628595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12337</xdr:rowOff>
    </xdr:from>
    <xdr:to>
      <xdr:col>76</xdr:col>
      <xdr:colOff>165100</xdr:colOff>
      <xdr:row>37</xdr:row>
      <xdr:rowOff>113937</xdr:rowOff>
    </xdr:to>
    <xdr:sp macro="" textlink="">
      <xdr:nvSpPr>
        <xdr:cNvPr id="391" name="楕円 390">
          <a:extLst>
            <a:ext uri="{FF2B5EF4-FFF2-40B4-BE49-F238E27FC236}">
              <a16:creationId xmlns:a16="http://schemas.microsoft.com/office/drawing/2014/main" id="{5ED4B95B-079E-476F-AA89-18C2CCFD0641}"/>
            </a:ext>
          </a:extLst>
        </xdr:cNvPr>
        <xdr:cNvSpPr/>
      </xdr:nvSpPr>
      <xdr:spPr>
        <a:xfrm>
          <a:off x="14541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151311</xdr:rowOff>
    </xdr:from>
    <xdr:to>
      <xdr:col>81</xdr:col>
      <xdr:colOff>50800</xdr:colOff>
      <xdr:row>37</xdr:row>
      <xdr:rowOff>63137</xdr:rowOff>
    </xdr:to>
    <xdr:cxnSp macro="">
      <xdr:nvCxnSpPr>
        <xdr:cNvPr id="392" name="直線コネクタ 391">
          <a:extLst>
            <a:ext uri="{FF2B5EF4-FFF2-40B4-BE49-F238E27FC236}">
              <a16:creationId xmlns:a16="http://schemas.microsoft.com/office/drawing/2014/main" id="{6057CD97-E0B2-4F3C-894A-1EED6219B6E0}"/>
            </a:ext>
          </a:extLst>
        </xdr:cNvPr>
        <xdr:cNvCxnSpPr/>
      </xdr:nvCxnSpPr>
      <xdr:spPr>
        <a:xfrm flipV="1">
          <a:off x="14592300" y="632351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393" name="n_1aveValue【認定こども園・幼稚園・保育所】&#10;有形固定資産減価償却率">
          <a:extLst>
            <a:ext uri="{FF2B5EF4-FFF2-40B4-BE49-F238E27FC236}">
              <a16:creationId xmlns:a16="http://schemas.microsoft.com/office/drawing/2014/main" id="{7B121723-D102-4742-A01E-2D4AA663270C}"/>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394" name="n_2aveValue【認定こども園・幼稚園・保育所】&#10;有形固定資産減価償却率">
          <a:extLst>
            <a:ext uri="{FF2B5EF4-FFF2-40B4-BE49-F238E27FC236}">
              <a16:creationId xmlns:a16="http://schemas.microsoft.com/office/drawing/2014/main" id="{6A0D9486-F9C9-494F-AF31-F138AFC2DD31}"/>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95" name="n_3aveValue【認定こども園・幼稚園・保育所】&#10;有形固定資産減価償却率">
          <a:extLst>
            <a:ext uri="{FF2B5EF4-FFF2-40B4-BE49-F238E27FC236}">
              <a16:creationId xmlns:a16="http://schemas.microsoft.com/office/drawing/2014/main" id="{0EED1E4C-3A38-4B55-8912-018F91C1EAED}"/>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47188</xdr:rowOff>
    </xdr:from>
    <xdr:ext cx="405111" cy="259045"/>
    <xdr:sp macro="" textlink="">
      <xdr:nvSpPr>
        <xdr:cNvPr id="396" name="n_1mainValue【認定こども園・幼稚園・保育所】&#10;有形固定資産減価償却率">
          <a:extLst>
            <a:ext uri="{FF2B5EF4-FFF2-40B4-BE49-F238E27FC236}">
              <a16:creationId xmlns:a16="http://schemas.microsoft.com/office/drawing/2014/main" id="{C418D513-9918-4274-865C-2BF97B235164}"/>
            </a:ext>
          </a:extLst>
        </xdr:cNvPr>
        <xdr:cNvSpPr txBox="1"/>
      </xdr:nvSpPr>
      <xdr:spPr>
        <a:xfrm>
          <a:off x="15266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130464</xdr:rowOff>
    </xdr:from>
    <xdr:ext cx="405111" cy="259045"/>
    <xdr:sp macro="" textlink="">
      <xdr:nvSpPr>
        <xdr:cNvPr id="397" name="n_2mainValue【認定こども園・幼稚園・保育所】&#10;有形固定資産減価償却率">
          <a:extLst>
            <a:ext uri="{FF2B5EF4-FFF2-40B4-BE49-F238E27FC236}">
              <a16:creationId xmlns:a16="http://schemas.microsoft.com/office/drawing/2014/main" id="{E046B781-18C6-41AD-97D9-5445E9AA2792}"/>
            </a:ext>
          </a:extLst>
        </xdr:cNvPr>
        <xdr:cNvSpPr txBox="1"/>
      </xdr:nvSpPr>
      <xdr:spPr>
        <a:xfrm>
          <a:off x="14389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3802B41B-EF99-43F7-90DA-209C870ADAB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4EB22500-1AC5-4511-BEA6-579BAA69664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6609B291-8CFC-4784-A391-02D49C90153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FBC889A1-0FA5-4093-B7F2-B16198AFF1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F287464A-C2B2-49CB-B23F-5026E18E489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2DDA3A8E-62B5-4784-96EB-E749623F001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31743E55-347E-46EC-9EB4-856BC0DB6A2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F4ACA504-1101-44D3-B433-4F5C20D49FA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id="{10151311-015D-4AEB-9B67-61615A8ECE4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93FA09BB-C09A-49C7-931E-CBF26170DA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a:extLst>
            <a:ext uri="{FF2B5EF4-FFF2-40B4-BE49-F238E27FC236}">
              <a16:creationId xmlns:a16="http://schemas.microsoft.com/office/drawing/2014/main" id="{15B2DD45-B540-4238-A58C-8340A49D07C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a:extLst>
            <a:ext uri="{FF2B5EF4-FFF2-40B4-BE49-F238E27FC236}">
              <a16:creationId xmlns:a16="http://schemas.microsoft.com/office/drawing/2014/main" id="{48AB6CC8-EADE-4A56-9791-56AFEF341BF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a:extLst>
            <a:ext uri="{FF2B5EF4-FFF2-40B4-BE49-F238E27FC236}">
              <a16:creationId xmlns:a16="http://schemas.microsoft.com/office/drawing/2014/main" id="{7358A3B0-EF8D-4689-8551-BD61148607A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a:extLst>
            <a:ext uri="{FF2B5EF4-FFF2-40B4-BE49-F238E27FC236}">
              <a16:creationId xmlns:a16="http://schemas.microsoft.com/office/drawing/2014/main" id="{82AFBF28-5F0D-45FC-8109-8BDAB4D5AED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a:extLst>
            <a:ext uri="{FF2B5EF4-FFF2-40B4-BE49-F238E27FC236}">
              <a16:creationId xmlns:a16="http://schemas.microsoft.com/office/drawing/2014/main" id="{73C8BBD6-910F-453C-B5DC-D0D4E6A442A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a:extLst>
            <a:ext uri="{FF2B5EF4-FFF2-40B4-BE49-F238E27FC236}">
              <a16:creationId xmlns:a16="http://schemas.microsoft.com/office/drawing/2014/main" id="{D47F604A-667E-4FF6-A431-0F9B42EE09B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a:extLst>
            <a:ext uri="{FF2B5EF4-FFF2-40B4-BE49-F238E27FC236}">
              <a16:creationId xmlns:a16="http://schemas.microsoft.com/office/drawing/2014/main" id="{62FF6928-74B3-4639-ABE8-4C71FCEA497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a:extLst>
            <a:ext uri="{FF2B5EF4-FFF2-40B4-BE49-F238E27FC236}">
              <a16:creationId xmlns:a16="http://schemas.microsoft.com/office/drawing/2014/main" id="{5F8EA5C7-2E65-4A6C-BB3B-B5AD686C47F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1ED6D260-E59F-4955-806B-9F36ABEED7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EE5EE09A-5CC8-486E-A3ED-D933F53FE97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336218E0-1A51-4906-BD14-B73E7AD4772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19" name="直線コネクタ 418">
          <a:extLst>
            <a:ext uri="{FF2B5EF4-FFF2-40B4-BE49-F238E27FC236}">
              <a16:creationId xmlns:a16="http://schemas.microsoft.com/office/drawing/2014/main" id="{E988880E-2A84-4D1E-8932-89EBA802CBCC}"/>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id="{CF3B63A4-4D9E-44B7-90A4-D171EEA9230B}"/>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21" name="直線コネクタ 420">
          <a:extLst>
            <a:ext uri="{FF2B5EF4-FFF2-40B4-BE49-F238E27FC236}">
              <a16:creationId xmlns:a16="http://schemas.microsoft.com/office/drawing/2014/main" id="{98EF6794-6C94-485D-A775-8FCC87759901}"/>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id="{3F4C98AA-5528-4226-86C4-D36E247163A2}"/>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23" name="直線コネクタ 422">
          <a:extLst>
            <a:ext uri="{FF2B5EF4-FFF2-40B4-BE49-F238E27FC236}">
              <a16:creationId xmlns:a16="http://schemas.microsoft.com/office/drawing/2014/main" id="{621D91EA-4DE0-4E9C-BE4C-3AEEC510E1BE}"/>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id="{4BBF98DE-163C-4733-B00C-4FD2F5CED5A7}"/>
            </a:ext>
          </a:extLst>
        </xdr:cNvPr>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25" name="フローチャート: 判断 424">
          <a:extLst>
            <a:ext uri="{FF2B5EF4-FFF2-40B4-BE49-F238E27FC236}">
              <a16:creationId xmlns:a16="http://schemas.microsoft.com/office/drawing/2014/main" id="{9C622DCE-EB6B-450B-8DFF-A7F14A739EA5}"/>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26" name="フローチャート: 判断 425">
          <a:extLst>
            <a:ext uri="{FF2B5EF4-FFF2-40B4-BE49-F238E27FC236}">
              <a16:creationId xmlns:a16="http://schemas.microsoft.com/office/drawing/2014/main" id="{D3397906-C27C-439B-9D62-8733F67B1527}"/>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27" name="フローチャート: 判断 426">
          <a:extLst>
            <a:ext uri="{FF2B5EF4-FFF2-40B4-BE49-F238E27FC236}">
              <a16:creationId xmlns:a16="http://schemas.microsoft.com/office/drawing/2014/main" id="{355FE034-1E22-4657-8E99-1B4436DBD52E}"/>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164846</xdr:rowOff>
    </xdr:from>
    <xdr:to>
      <xdr:col>102</xdr:col>
      <xdr:colOff>165100</xdr:colOff>
      <xdr:row>37</xdr:row>
      <xdr:rowOff>94996</xdr:rowOff>
    </xdr:to>
    <xdr:sp macro="" textlink="">
      <xdr:nvSpPr>
        <xdr:cNvPr id="428" name="フローチャート: 判断 427">
          <a:extLst>
            <a:ext uri="{FF2B5EF4-FFF2-40B4-BE49-F238E27FC236}">
              <a16:creationId xmlns:a16="http://schemas.microsoft.com/office/drawing/2014/main" id="{BBE94E0E-638B-4677-B89D-4CB5C841A1D0}"/>
            </a:ext>
          </a:extLst>
        </xdr:cNvPr>
        <xdr:cNvSpPr/>
      </xdr:nvSpPr>
      <xdr:spPr>
        <a:xfrm>
          <a:off x="19494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0B8FF95-AD0B-4EE5-AE55-CFE45DE4F4E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ABA940D-72ED-48E0-AAD6-234A88C522F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83C58DA-0200-469E-B0E1-C53A1B62A90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1D080F0-81E1-47C0-8D65-D947CDCA9F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529A52D-B00A-4632-9226-AE6AC2EA7CE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34" name="楕円 433">
          <a:extLst>
            <a:ext uri="{FF2B5EF4-FFF2-40B4-BE49-F238E27FC236}">
              <a16:creationId xmlns:a16="http://schemas.microsoft.com/office/drawing/2014/main" id="{93C2C8CC-6AE7-4B4B-9771-F11DF9E06999}"/>
            </a:ext>
          </a:extLst>
        </xdr:cNvPr>
        <xdr:cNvSpPr/>
      </xdr:nvSpPr>
      <xdr:spPr>
        <a:xfrm>
          <a:off x="221107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124985</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2D6422D6-4AB3-4F2E-AD76-3C0A26CEF77F}"/>
            </a:ext>
          </a:extLst>
        </xdr:cNvPr>
        <xdr:cNvSpPr txBox="1"/>
      </xdr:nvSpPr>
      <xdr:spPr>
        <a:xfrm>
          <a:off x="22199600" y="646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169418</xdr:rowOff>
    </xdr:from>
    <xdr:to>
      <xdr:col>112</xdr:col>
      <xdr:colOff>38100</xdr:colOff>
      <xdr:row>38</xdr:row>
      <xdr:rowOff>99568</xdr:rowOff>
    </xdr:to>
    <xdr:sp macro="" textlink="">
      <xdr:nvSpPr>
        <xdr:cNvPr id="436" name="楕円 435">
          <a:extLst>
            <a:ext uri="{FF2B5EF4-FFF2-40B4-BE49-F238E27FC236}">
              <a16:creationId xmlns:a16="http://schemas.microsoft.com/office/drawing/2014/main" id="{C048771B-8C34-4DC8-BEF2-7C3C25185397}"/>
            </a:ext>
          </a:extLst>
        </xdr:cNvPr>
        <xdr:cNvSpPr/>
      </xdr:nvSpPr>
      <xdr:spPr>
        <a:xfrm>
          <a:off x="21272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25908</xdr:rowOff>
    </xdr:from>
    <xdr:to>
      <xdr:col>116</xdr:col>
      <xdr:colOff>63500</xdr:colOff>
      <xdr:row>38</xdr:row>
      <xdr:rowOff>48768</xdr:rowOff>
    </xdr:to>
    <xdr:cxnSp macro="">
      <xdr:nvCxnSpPr>
        <xdr:cNvPr id="437" name="直線コネクタ 436">
          <a:extLst>
            <a:ext uri="{FF2B5EF4-FFF2-40B4-BE49-F238E27FC236}">
              <a16:creationId xmlns:a16="http://schemas.microsoft.com/office/drawing/2014/main" id="{BD524297-5310-4315-B437-BDEB7C1146C2}"/>
            </a:ext>
          </a:extLst>
        </xdr:cNvPr>
        <xdr:cNvCxnSpPr/>
      </xdr:nvCxnSpPr>
      <xdr:spPr>
        <a:xfrm flipV="1">
          <a:off x="21323300" y="65410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93980</xdr:rowOff>
    </xdr:from>
    <xdr:to>
      <xdr:col>107</xdr:col>
      <xdr:colOff>101600</xdr:colOff>
      <xdr:row>38</xdr:row>
      <xdr:rowOff>24130</xdr:rowOff>
    </xdr:to>
    <xdr:sp macro="" textlink="">
      <xdr:nvSpPr>
        <xdr:cNvPr id="438" name="楕円 437">
          <a:extLst>
            <a:ext uri="{FF2B5EF4-FFF2-40B4-BE49-F238E27FC236}">
              <a16:creationId xmlns:a16="http://schemas.microsoft.com/office/drawing/2014/main" id="{D0ECED38-95F3-4C3D-BB30-004372C9A032}"/>
            </a:ext>
          </a:extLst>
        </xdr:cNvPr>
        <xdr:cNvSpPr/>
      </xdr:nvSpPr>
      <xdr:spPr>
        <a:xfrm>
          <a:off x="20383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144780</xdr:rowOff>
    </xdr:from>
    <xdr:to>
      <xdr:col>111</xdr:col>
      <xdr:colOff>177800</xdr:colOff>
      <xdr:row>38</xdr:row>
      <xdr:rowOff>48768</xdr:rowOff>
    </xdr:to>
    <xdr:cxnSp macro="">
      <xdr:nvCxnSpPr>
        <xdr:cNvPr id="439" name="直線コネクタ 438">
          <a:extLst>
            <a:ext uri="{FF2B5EF4-FFF2-40B4-BE49-F238E27FC236}">
              <a16:creationId xmlns:a16="http://schemas.microsoft.com/office/drawing/2014/main" id="{18D966C9-F11D-44CC-95F0-3E7A4C29F30B}"/>
            </a:ext>
          </a:extLst>
        </xdr:cNvPr>
        <xdr:cNvCxnSpPr/>
      </xdr:nvCxnSpPr>
      <xdr:spPr>
        <a:xfrm>
          <a:off x="20434300" y="648843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25EA1BE0-BB88-40C8-95FE-2497AAD9F330}"/>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54453865-2382-4451-9A93-F07D4F0C2B29}"/>
            </a:ext>
          </a:extLst>
        </xdr:cNvPr>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111523</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1293C6C4-1CA9-4B3A-90EF-36C2CD249919}"/>
            </a:ext>
          </a:extLst>
        </xdr:cNvPr>
        <xdr:cNvSpPr txBox="1"/>
      </xdr:nvSpPr>
      <xdr:spPr>
        <a:xfrm>
          <a:off x="1931042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90695</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id="{427E4FB5-5908-41FF-90BB-83FBAF99BF99}"/>
            </a:ext>
          </a:extLst>
        </xdr:cNvPr>
        <xdr:cNvSpPr txBox="1"/>
      </xdr:nvSpPr>
      <xdr:spPr>
        <a:xfrm>
          <a:off x="21075727"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40657</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id="{64D96167-9CBD-464F-BE4B-DBBCC9325E76}"/>
            </a:ext>
          </a:extLst>
        </xdr:cNvPr>
        <xdr:cNvSpPr txBox="1"/>
      </xdr:nvSpPr>
      <xdr:spPr>
        <a:xfrm>
          <a:off x="201994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11D7C83F-C338-4749-A4A7-A549AE9FF4C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E173D879-0B83-47CB-9CA8-6A5B2FF9282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26080FD5-278B-4231-A260-1004E5AE62B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BEECB2C4-FA68-457B-8F05-EE0C00AC2A0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8AD7F9AA-870E-43EA-AF7B-C2AE0E878FF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6F83B125-A67A-4E36-8E87-8DBDAF8A35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932D7555-FBA7-4703-B3D5-291DC0CCB7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A0DA4754-8980-411C-8251-2B06688E257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F64B6B52-B959-4894-990E-4BE265B7B05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3129F1DF-313E-4074-8827-1B154811C53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a:extLst>
            <a:ext uri="{FF2B5EF4-FFF2-40B4-BE49-F238E27FC236}">
              <a16:creationId xmlns:a16="http://schemas.microsoft.com/office/drawing/2014/main" id="{85356E77-1B0E-4B84-A146-6A25757787A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a:extLst>
            <a:ext uri="{FF2B5EF4-FFF2-40B4-BE49-F238E27FC236}">
              <a16:creationId xmlns:a16="http://schemas.microsoft.com/office/drawing/2014/main" id="{B56BCDA4-666E-4248-B973-7DB3EF4DBE77}"/>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a:extLst>
            <a:ext uri="{FF2B5EF4-FFF2-40B4-BE49-F238E27FC236}">
              <a16:creationId xmlns:a16="http://schemas.microsoft.com/office/drawing/2014/main" id="{38836848-B915-4E79-8E9C-07C86664344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a:extLst>
            <a:ext uri="{FF2B5EF4-FFF2-40B4-BE49-F238E27FC236}">
              <a16:creationId xmlns:a16="http://schemas.microsoft.com/office/drawing/2014/main" id="{003488A4-60B0-4442-A94D-A09089DD075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a:extLst>
            <a:ext uri="{FF2B5EF4-FFF2-40B4-BE49-F238E27FC236}">
              <a16:creationId xmlns:a16="http://schemas.microsoft.com/office/drawing/2014/main" id="{4B672146-5C2A-4ECB-9267-4480A6CDBF0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a:extLst>
            <a:ext uri="{FF2B5EF4-FFF2-40B4-BE49-F238E27FC236}">
              <a16:creationId xmlns:a16="http://schemas.microsoft.com/office/drawing/2014/main" id="{48A458E6-14D8-4261-9EFB-86C99E95C2C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a:extLst>
            <a:ext uri="{FF2B5EF4-FFF2-40B4-BE49-F238E27FC236}">
              <a16:creationId xmlns:a16="http://schemas.microsoft.com/office/drawing/2014/main" id="{14D9319E-DC91-4B35-91C3-EC951E0FB15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a:extLst>
            <a:ext uri="{FF2B5EF4-FFF2-40B4-BE49-F238E27FC236}">
              <a16:creationId xmlns:a16="http://schemas.microsoft.com/office/drawing/2014/main" id="{27B972D3-C128-4AB4-B17E-82A3E0462AD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a:extLst>
            <a:ext uri="{FF2B5EF4-FFF2-40B4-BE49-F238E27FC236}">
              <a16:creationId xmlns:a16="http://schemas.microsoft.com/office/drawing/2014/main" id="{EFB6EEAB-2EDB-4554-B663-06C9650C4A6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a:extLst>
            <a:ext uri="{FF2B5EF4-FFF2-40B4-BE49-F238E27FC236}">
              <a16:creationId xmlns:a16="http://schemas.microsoft.com/office/drawing/2014/main" id="{58B22924-B487-42C4-B9AA-F7C7E36CA19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a:extLst>
            <a:ext uri="{FF2B5EF4-FFF2-40B4-BE49-F238E27FC236}">
              <a16:creationId xmlns:a16="http://schemas.microsoft.com/office/drawing/2014/main" id="{A3F97ABD-273C-40DA-9B08-77FBB293F54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a:extLst>
            <a:ext uri="{FF2B5EF4-FFF2-40B4-BE49-F238E27FC236}">
              <a16:creationId xmlns:a16="http://schemas.microsoft.com/office/drawing/2014/main" id="{FDDF735B-3971-48F5-8AE1-5CCEFC9DAA8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2E748201-FE0C-468B-B2F2-C5B2565D730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6D9AC992-F1F8-489E-B4F1-4D886E95E29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55B6D0C0-A905-4469-B7B6-6D416C00408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70" name="直線コネクタ 469">
          <a:extLst>
            <a:ext uri="{FF2B5EF4-FFF2-40B4-BE49-F238E27FC236}">
              <a16:creationId xmlns:a16="http://schemas.microsoft.com/office/drawing/2014/main" id="{08E3C3D6-5085-4C36-B1B4-6DEA04447F59}"/>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71" name="【学校施設】&#10;有形固定資産減価償却率最小値テキスト">
          <a:extLst>
            <a:ext uri="{FF2B5EF4-FFF2-40B4-BE49-F238E27FC236}">
              <a16:creationId xmlns:a16="http://schemas.microsoft.com/office/drawing/2014/main" id="{D653F7D4-CA9F-4545-AC75-1CD6EB068140}"/>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72" name="直線コネクタ 471">
          <a:extLst>
            <a:ext uri="{FF2B5EF4-FFF2-40B4-BE49-F238E27FC236}">
              <a16:creationId xmlns:a16="http://schemas.microsoft.com/office/drawing/2014/main" id="{ADC5A564-5FA6-4BA3-9E3D-89CD6A1ED80B}"/>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7BAB0F8B-4F6B-41E1-BDF4-AAAC1074B2D9}"/>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74" name="直線コネクタ 473">
          <a:extLst>
            <a:ext uri="{FF2B5EF4-FFF2-40B4-BE49-F238E27FC236}">
              <a16:creationId xmlns:a16="http://schemas.microsoft.com/office/drawing/2014/main" id="{D49BDA74-E3AC-404D-BFE1-64BEF54D0142}"/>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D4356A6B-105E-4F0D-9E26-B4EA52CEAC81}"/>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76" name="フローチャート: 判断 475">
          <a:extLst>
            <a:ext uri="{FF2B5EF4-FFF2-40B4-BE49-F238E27FC236}">
              <a16:creationId xmlns:a16="http://schemas.microsoft.com/office/drawing/2014/main" id="{FBCD9D54-D696-45BB-B3B3-F9A051931651}"/>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77" name="フローチャート: 判断 476">
          <a:extLst>
            <a:ext uri="{FF2B5EF4-FFF2-40B4-BE49-F238E27FC236}">
              <a16:creationId xmlns:a16="http://schemas.microsoft.com/office/drawing/2014/main" id="{51F9E829-E5B7-4330-864F-49228E9B028B}"/>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78" name="フローチャート: 判断 477">
          <a:extLst>
            <a:ext uri="{FF2B5EF4-FFF2-40B4-BE49-F238E27FC236}">
              <a16:creationId xmlns:a16="http://schemas.microsoft.com/office/drawing/2014/main" id="{AC626AC3-B236-4E14-AE7F-8783369AB05D}"/>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9" name="フローチャート: 判断 478">
          <a:extLst>
            <a:ext uri="{FF2B5EF4-FFF2-40B4-BE49-F238E27FC236}">
              <a16:creationId xmlns:a16="http://schemas.microsoft.com/office/drawing/2014/main" id="{227BAFE8-966B-4867-81BB-1F13C6F4B301}"/>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AC25ADE-AFDE-4C15-921E-DB2C63F86A9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F3BF8936-B7FE-447B-A9EC-ABF44D1518B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C78ADB67-3EDC-4FB8-BBB0-A10867A3446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65DD2B3C-9721-47F9-9707-A737B12DB2B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8EF46CF1-FEB7-4CE0-B4C4-3F81BC561A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138612</xdr:rowOff>
    </xdr:from>
    <xdr:to>
      <xdr:col>85</xdr:col>
      <xdr:colOff>177800</xdr:colOff>
      <xdr:row>57</xdr:row>
      <xdr:rowOff>68762</xdr:rowOff>
    </xdr:to>
    <xdr:sp macro="" textlink="">
      <xdr:nvSpPr>
        <xdr:cNvPr id="485" name="楕円 484">
          <a:extLst>
            <a:ext uri="{FF2B5EF4-FFF2-40B4-BE49-F238E27FC236}">
              <a16:creationId xmlns:a16="http://schemas.microsoft.com/office/drawing/2014/main" id="{44FA0A30-DD60-4955-8231-D6F81A2EF029}"/>
            </a:ext>
          </a:extLst>
        </xdr:cNvPr>
        <xdr:cNvSpPr/>
      </xdr:nvSpPr>
      <xdr:spPr>
        <a:xfrm>
          <a:off x="162687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161489</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2C098CDC-A580-4FD5-BD01-22D6B532F54E}"/>
            </a:ext>
          </a:extLst>
        </xdr:cNvPr>
        <xdr:cNvSpPr txBox="1"/>
      </xdr:nvSpPr>
      <xdr:spPr>
        <a:xfrm>
          <a:off x="16357600" y="959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158206</xdr:rowOff>
    </xdr:from>
    <xdr:to>
      <xdr:col>81</xdr:col>
      <xdr:colOff>101600</xdr:colOff>
      <xdr:row>57</xdr:row>
      <xdr:rowOff>88356</xdr:rowOff>
    </xdr:to>
    <xdr:sp macro="" textlink="">
      <xdr:nvSpPr>
        <xdr:cNvPr id="487" name="楕円 486">
          <a:extLst>
            <a:ext uri="{FF2B5EF4-FFF2-40B4-BE49-F238E27FC236}">
              <a16:creationId xmlns:a16="http://schemas.microsoft.com/office/drawing/2014/main" id="{869D59AA-E7E3-4504-8B1C-73F1BD9FBE63}"/>
            </a:ext>
          </a:extLst>
        </xdr:cNvPr>
        <xdr:cNvSpPr/>
      </xdr:nvSpPr>
      <xdr:spPr>
        <a:xfrm>
          <a:off x="15430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17962</xdr:rowOff>
    </xdr:from>
    <xdr:to>
      <xdr:col>85</xdr:col>
      <xdr:colOff>127000</xdr:colOff>
      <xdr:row>57</xdr:row>
      <xdr:rowOff>37556</xdr:rowOff>
    </xdr:to>
    <xdr:cxnSp macro="">
      <xdr:nvCxnSpPr>
        <xdr:cNvPr id="488" name="直線コネクタ 487">
          <a:extLst>
            <a:ext uri="{FF2B5EF4-FFF2-40B4-BE49-F238E27FC236}">
              <a16:creationId xmlns:a16="http://schemas.microsoft.com/office/drawing/2014/main" id="{AE47877F-2E28-4FB0-811D-1079D89BC2A0}"/>
            </a:ext>
          </a:extLst>
        </xdr:cNvPr>
        <xdr:cNvCxnSpPr/>
      </xdr:nvCxnSpPr>
      <xdr:spPr>
        <a:xfrm flipV="1">
          <a:off x="15481300" y="97906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27577</xdr:rowOff>
    </xdr:from>
    <xdr:to>
      <xdr:col>76</xdr:col>
      <xdr:colOff>165100</xdr:colOff>
      <xdr:row>57</xdr:row>
      <xdr:rowOff>129177</xdr:rowOff>
    </xdr:to>
    <xdr:sp macro="" textlink="">
      <xdr:nvSpPr>
        <xdr:cNvPr id="489" name="楕円 488">
          <a:extLst>
            <a:ext uri="{FF2B5EF4-FFF2-40B4-BE49-F238E27FC236}">
              <a16:creationId xmlns:a16="http://schemas.microsoft.com/office/drawing/2014/main" id="{6A62E846-7142-44DF-8BFA-4A55980195BC}"/>
            </a:ext>
          </a:extLst>
        </xdr:cNvPr>
        <xdr:cNvSpPr/>
      </xdr:nvSpPr>
      <xdr:spPr>
        <a:xfrm>
          <a:off x="14541500" y="9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37556</xdr:rowOff>
    </xdr:from>
    <xdr:to>
      <xdr:col>81</xdr:col>
      <xdr:colOff>50800</xdr:colOff>
      <xdr:row>57</xdr:row>
      <xdr:rowOff>78377</xdr:rowOff>
    </xdr:to>
    <xdr:cxnSp macro="">
      <xdr:nvCxnSpPr>
        <xdr:cNvPr id="490" name="直線コネクタ 489">
          <a:extLst>
            <a:ext uri="{FF2B5EF4-FFF2-40B4-BE49-F238E27FC236}">
              <a16:creationId xmlns:a16="http://schemas.microsoft.com/office/drawing/2014/main" id="{4BA00E93-3407-4CFF-B764-CDB0CC830C73}"/>
            </a:ext>
          </a:extLst>
        </xdr:cNvPr>
        <xdr:cNvCxnSpPr/>
      </xdr:nvCxnSpPr>
      <xdr:spPr>
        <a:xfrm flipV="1">
          <a:off x="14592300" y="981020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491" name="n_1aveValue【学校施設】&#10;有形固定資産減価償却率">
          <a:extLst>
            <a:ext uri="{FF2B5EF4-FFF2-40B4-BE49-F238E27FC236}">
              <a16:creationId xmlns:a16="http://schemas.microsoft.com/office/drawing/2014/main" id="{47FCE8FA-C74D-4491-9112-7C1C988377DD}"/>
            </a:ext>
          </a:extLst>
        </xdr:cNvPr>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492" name="n_2aveValue【学校施設】&#10;有形固定資産減価償却率">
          <a:extLst>
            <a:ext uri="{FF2B5EF4-FFF2-40B4-BE49-F238E27FC236}">
              <a16:creationId xmlns:a16="http://schemas.microsoft.com/office/drawing/2014/main" id="{F5691B43-D27F-4316-AB24-699C3A6A223A}"/>
            </a:ext>
          </a:extLst>
        </xdr:cNvPr>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93" name="n_3aveValue【学校施設】&#10;有形固定資産減価償却率">
          <a:extLst>
            <a:ext uri="{FF2B5EF4-FFF2-40B4-BE49-F238E27FC236}">
              <a16:creationId xmlns:a16="http://schemas.microsoft.com/office/drawing/2014/main" id="{638437D3-F3AC-4EAF-90AD-8794B346F235}"/>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104883</xdr:rowOff>
    </xdr:from>
    <xdr:ext cx="405111" cy="259045"/>
    <xdr:sp macro="" textlink="">
      <xdr:nvSpPr>
        <xdr:cNvPr id="494" name="n_1mainValue【学校施設】&#10;有形固定資産減価償却率">
          <a:extLst>
            <a:ext uri="{FF2B5EF4-FFF2-40B4-BE49-F238E27FC236}">
              <a16:creationId xmlns:a16="http://schemas.microsoft.com/office/drawing/2014/main" id="{4B86F101-97E4-40E6-B0C1-EE04606FD110}"/>
            </a:ext>
          </a:extLst>
        </xdr:cNvPr>
        <xdr:cNvSpPr txBox="1"/>
      </xdr:nvSpPr>
      <xdr:spPr>
        <a:xfrm>
          <a:off x="152660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145704</xdr:rowOff>
    </xdr:from>
    <xdr:ext cx="405111" cy="259045"/>
    <xdr:sp macro="" textlink="">
      <xdr:nvSpPr>
        <xdr:cNvPr id="495" name="n_2mainValue【学校施設】&#10;有形固定資産減価償却率">
          <a:extLst>
            <a:ext uri="{FF2B5EF4-FFF2-40B4-BE49-F238E27FC236}">
              <a16:creationId xmlns:a16="http://schemas.microsoft.com/office/drawing/2014/main" id="{D9B225AA-9C84-4C8F-83C2-E8675D82792F}"/>
            </a:ext>
          </a:extLst>
        </xdr:cNvPr>
        <xdr:cNvSpPr txBox="1"/>
      </xdr:nvSpPr>
      <xdr:spPr>
        <a:xfrm>
          <a:off x="14389744" y="957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D6BDA32F-0365-4D2A-BDAC-5BFF24E6D27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45EDEBD7-146B-481D-BA6C-046C1A5D4CB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8B9736AB-4BAD-4F9A-93EE-5F20C873D1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AC709BAE-E373-478A-B657-E7443FF714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469082BC-62CE-4BDE-A239-6E6A405C565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7F79795F-D62B-4839-9A19-76BC1E2BD74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EB9D07DB-0AE8-49D1-B689-7ADA1536DA8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AC46E337-2D91-43AE-ADFC-2A885FEA23A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6AD859D9-4EFC-48BD-80B0-ED71DDA646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C38424ED-DABD-4CCD-9A26-8DF4EBA3009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a:extLst>
            <a:ext uri="{FF2B5EF4-FFF2-40B4-BE49-F238E27FC236}">
              <a16:creationId xmlns:a16="http://schemas.microsoft.com/office/drawing/2014/main" id="{C4C3308E-9B9D-4C80-93DA-F355745D061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id="{480136CB-5A9B-4F8A-B2F1-ADE5966F27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a:extLst>
            <a:ext uri="{FF2B5EF4-FFF2-40B4-BE49-F238E27FC236}">
              <a16:creationId xmlns:a16="http://schemas.microsoft.com/office/drawing/2014/main" id="{1EFD472A-DDE4-47F7-B728-BE2DEA2AD85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a:extLst>
            <a:ext uri="{FF2B5EF4-FFF2-40B4-BE49-F238E27FC236}">
              <a16:creationId xmlns:a16="http://schemas.microsoft.com/office/drawing/2014/main" id="{2C8EB6C2-0A70-45CE-8F84-A67F73E059B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a:extLst>
            <a:ext uri="{FF2B5EF4-FFF2-40B4-BE49-F238E27FC236}">
              <a16:creationId xmlns:a16="http://schemas.microsoft.com/office/drawing/2014/main" id="{140A9E6A-2560-4BD6-9C56-B02D76F3D68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a:extLst>
            <a:ext uri="{FF2B5EF4-FFF2-40B4-BE49-F238E27FC236}">
              <a16:creationId xmlns:a16="http://schemas.microsoft.com/office/drawing/2014/main" id="{EE3134D1-EDDD-4088-9368-74340D7A659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a:extLst>
            <a:ext uri="{FF2B5EF4-FFF2-40B4-BE49-F238E27FC236}">
              <a16:creationId xmlns:a16="http://schemas.microsoft.com/office/drawing/2014/main" id="{C18EF045-F0ED-4060-81DC-FB215039F0C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a:extLst>
            <a:ext uri="{FF2B5EF4-FFF2-40B4-BE49-F238E27FC236}">
              <a16:creationId xmlns:a16="http://schemas.microsoft.com/office/drawing/2014/main" id="{48EE35A5-B7DE-4CDA-865F-5DC8FA0C584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a:extLst>
            <a:ext uri="{FF2B5EF4-FFF2-40B4-BE49-F238E27FC236}">
              <a16:creationId xmlns:a16="http://schemas.microsoft.com/office/drawing/2014/main" id="{424829DB-BFDB-457F-93CB-1CCC9B45300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a:extLst>
            <a:ext uri="{FF2B5EF4-FFF2-40B4-BE49-F238E27FC236}">
              <a16:creationId xmlns:a16="http://schemas.microsoft.com/office/drawing/2014/main" id="{318AD4B3-10F6-45A6-87D0-A470EE9DECF9}"/>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a:extLst>
            <a:ext uri="{FF2B5EF4-FFF2-40B4-BE49-F238E27FC236}">
              <a16:creationId xmlns:a16="http://schemas.microsoft.com/office/drawing/2014/main" id="{71B7A549-28C6-48C5-8540-B81B1E77168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a:extLst>
            <a:ext uri="{FF2B5EF4-FFF2-40B4-BE49-F238E27FC236}">
              <a16:creationId xmlns:a16="http://schemas.microsoft.com/office/drawing/2014/main" id="{1D91A042-A0EE-4896-A8B5-9EA2C274A3C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E7647A20-2800-45BA-BA4D-A41C9B4D2C9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a:extLst>
            <a:ext uri="{FF2B5EF4-FFF2-40B4-BE49-F238E27FC236}">
              <a16:creationId xmlns:a16="http://schemas.microsoft.com/office/drawing/2014/main" id="{B7601014-22D6-40F4-A82F-016219C0048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4F37D36C-5E6A-474C-9E3E-18C7D8BBF5A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21" name="直線コネクタ 520">
          <a:extLst>
            <a:ext uri="{FF2B5EF4-FFF2-40B4-BE49-F238E27FC236}">
              <a16:creationId xmlns:a16="http://schemas.microsoft.com/office/drawing/2014/main" id="{443271B4-2787-4DD8-AA89-7F3CF80B8B49}"/>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22" name="【学校施設】&#10;一人当たり面積最小値テキスト">
          <a:extLst>
            <a:ext uri="{FF2B5EF4-FFF2-40B4-BE49-F238E27FC236}">
              <a16:creationId xmlns:a16="http://schemas.microsoft.com/office/drawing/2014/main" id="{4FF5C20A-CF58-4C6D-A481-3330312BEC19}"/>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23" name="直線コネクタ 522">
          <a:extLst>
            <a:ext uri="{FF2B5EF4-FFF2-40B4-BE49-F238E27FC236}">
              <a16:creationId xmlns:a16="http://schemas.microsoft.com/office/drawing/2014/main" id="{699B45B8-882A-4014-89B7-A0992A805101}"/>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24" name="【学校施設】&#10;一人当たり面積最大値テキスト">
          <a:extLst>
            <a:ext uri="{FF2B5EF4-FFF2-40B4-BE49-F238E27FC236}">
              <a16:creationId xmlns:a16="http://schemas.microsoft.com/office/drawing/2014/main" id="{57FC7CB4-7C7C-4DCA-BF1B-D0750B66F882}"/>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25" name="直線コネクタ 524">
          <a:extLst>
            <a:ext uri="{FF2B5EF4-FFF2-40B4-BE49-F238E27FC236}">
              <a16:creationId xmlns:a16="http://schemas.microsoft.com/office/drawing/2014/main" id="{A3D84EDD-BD78-4488-A605-A63F821A4F4F}"/>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26" name="【学校施設】&#10;一人当たり面積平均値テキスト">
          <a:extLst>
            <a:ext uri="{FF2B5EF4-FFF2-40B4-BE49-F238E27FC236}">
              <a16:creationId xmlns:a16="http://schemas.microsoft.com/office/drawing/2014/main" id="{B8AAFE50-A717-45DF-81F7-581E23F31B18}"/>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27" name="フローチャート: 判断 526">
          <a:extLst>
            <a:ext uri="{FF2B5EF4-FFF2-40B4-BE49-F238E27FC236}">
              <a16:creationId xmlns:a16="http://schemas.microsoft.com/office/drawing/2014/main" id="{8E8D13DC-CABD-484B-866A-DC5EBDD5E5B6}"/>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28" name="フローチャート: 判断 527">
          <a:extLst>
            <a:ext uri="{FF2B5EF4-FFF2-40B4-BE49-F238E27FC236}">
              <a16:creationId xmlns:a16="http://schemas.microsoft.com/office/drawing/2014/main" id="{15B6D272-0CD4-43FB-9134-5BB1F83EE0D5}"/>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29" name="フローチャート: 判断 528">
          <a:extLst>
            <a:ext uri="{FF2B5EF4-FFF2-40B4-BE49-F238E27FC236}">
              <a16:creationId xmlns:a16="http://schemas.microsoft.com/office/drawing/2014/main" id="{9514D249-A17D-4382-9479-E6402B7B8E35}"/>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81244</xdr:rowOff>
    </xdr:from>
    <xdr:to>
      <xdr:col>102</xdr:col>
      <xdr:colOff>165100</xdr:colOff>
      <xdr:row>63</xdr:row>
      <xdr:rowOff>11394</xdr:rowOff>
    </xdr:to>
    <xdr:sp macro="" textlink="">
      <xdr:nvSpPr>
        <xdr:cNvPr id="530" name="フローチャート: 判断 529">
          <a:extLst>
            <a:ext uri="{FF2B5EF4-FFF2-40B4-BE49-F238E27FC236}">
              <a16:creationId xmlns:a16="http://schemas.microsoft.com/office/drawing/2014/main" id="{651D28DD-882E-409F-86D0-0BCACBC1310B}"/>
            </a:ext>
          </a:extLst>
        </xdr:cNvPr>
        <xdr:cNvSpPr/>
      </xdr:nvSpPr>
      <xdr:spPr>
        <a:xfrm>
          <a:off x="19494500" y="1071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8FD50BF4-323A-4D1A-BF80-62FCEBF9416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AE1EADF4-3B0F-42CB-A427-098CFEF517F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1C894373-5218-4276-9678-DB83F2156DD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EB7845F0-109D-40AC-8DCE-EF42E1B6967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71F4EEBD-27BB-408B-8254-0619FD738E7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166261</xdr:rowOff>
    </xdr:from>
    <xdr:to>
      <xdr:col>116</xdr:col>
      <xdr:colOff>114300</xdr:colOff>
      <xdr:row>63</xdr:row>
      <xdr:rowOff>96411</xdr:rowOff>
    </xdr:to>
    <xdr:sp macro="" textlink="">
      <xdr:nvSpPr>
        <xdr:cNvPr id="536" name="楕円 535">
          <a:extLst>
            <a:ext uri="{FF2B5EF4-FFF2-40B4-BE49-F238E27FC236}">
              <a16:creationId xmlns:a16="http://schemas.microsoft.com/office/drawing/2014/main" id="{2E57F99D-3539-4403-BCD3-36375D364E1E}"/>
            </a:ext>
          </a:extLst>
        </xdr:cNvPr>
        <xdr:cNvSpPr/>
      </xdr:nvSpPr>
      <xdr:spPr>
        <a:xfrm>
          <a:off x="22110700" y="1079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144688</xdr:rowOff>
    </xdr:from>
    <xdr:ext cx="469744" cy="259045"/>
    <xdr:sp macro="" textlink="">
      <xdr:nvSpPr>
        <xdr:cNvPr id="537" name="【学校施設】&#10;一人当たり面積該当値テキスト">
          <a:extLst>
            <a:ext uri="{FF2B5EF4-FFF2-40B4-BE49-F238E27FC236}">
              <a16:creationId xmlns:a16="http://schemas.microsoft.com/office/drawing/2014/main" id="{EA96E4A9-1C6A-41C7-8182-8A0EEF78B1F7}"/>
            </a:ext>
          </a:extLst>
        </xdr:cNvPr>
        <xdr:cNvSpPr txBox="1"/>
      </xdr:nvSpPr>
      <xdr:spPr>
        <a:xfrm>
          <a:off x="22199600" y="1077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3955</xdr:rowOff>
    </xdr:from>
    <xdr:to>
      <xdr:col>112</xdr:col>
      <xdr:colOff>38100</xdr:colOff>
      <xdr:row>63</xdr:row>
      <xdr:rowOff>105555</xdr:rowOff>
    </xdr:to>
    <xdr:sp macro="" textlink="">
      <xdr:nvSpPr>
        <xdr:cNvPr id="538" name="楕円 537">
          <a:extLst>
            <a:ext uri="{FF2B5EF4-FFF2-40B4-BE49-F238E27FC236}">
              <a16:creationId xmlns:a16="http://schemas.microsoft.com/office/drawing/2014/main" id="{4C350EA9-DF6A-413C-BE4B-B727D90691AA}"/>
            </a:ext>
          </a:extLst>
        </xdr:cNvPr>
        <xdr:cNvSpPr/>
      </xdr:nvSpPr>
      <xdr:spPr>
        <a:xfrm>
          <a:off x="21272500" y="108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45611</xdr:rowOff>
    </xdr:from>
    <xdr:to>
      <xdr:col>116</xdr:col>
      <xdr:colOff>63500</xdr:colOff>
      <xdr:row>63</xdr:row>
      <xdr:rowOff>54755</xdr:rowOff>
    </xdr:to>
    <xdr:cxnSp macro="">
      <xdr:nvCxnSpPr>
        <xdr:cNvPr id="539" name="直線コネクタ 538">
          <a:extLst>
            <a:ext uri="{FF2B5EF4-FFF2-40B4-BE49-F238E27FC236}">
              <a16:creationId xmlns:a16="http://schemas.microsoft.com/office/drawing/2014/main" id="{8B15209D-1815-4776-95C0-F983F5101BC4}"/>
            </a:ext>
          </a:extLst>
        </xdr:cNvPr>
        <xdr:cNvCxnSpPr/>
      </xdr:nvCxnSpPr>
      <xdr:spPr>
        <a:xfrm flipV="1">
          <a:off x="21323300" y="1084696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5697</xdr:rowOff>
    </xdr:from>
    <xdr:to>
      <xdr:col>107</xdr:col>
      <xdr:colOff>101600</xdr:colOff>
      <xdr:row>63</xdr:row>
      <xdr:rowOff>107297</xdr:rowOff>
    </xdr:to>
    <xdr:sp macro="" textlink="">
      <xdr:nvSpPr>
        <xdr:cNvPr id="540" name="楕円 539">
          <a:extLst>
            <a:ext uri="{FF2B5EF4-FFF2-40B4-BE49-F238E27FC236}">
              <a16:creationId xmlns:a16="http://schemas.microsoft.com/office/drawing/2014/main" id="{C32193E4-40EC-4997-9684-CB7EB84D47A5}"/>
            </a:ext>
          </a:extLst>
        </xdr:cNvPr>
        <xdr:cNvSpPr/>
      </xdr:nvSpPr>
      <xdr:spPr>
        <a:xfrm>
          <a:off x="20383500" y="108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54755</xdr:rowOff>
    </xdr:from>
    <xdr:to>
      <xdr:col>111</xdr:col>
      <xdr:colOff>177800</xdr:colOff>
      <xdr:row>63</xdr:row>
      <xdr:rowOff>56497</xdr:rowOff>
    </xdr:to>
    <xdr:cxnSp macro="">
      <xdr:nvCxnSpPr>
        <xdr:cNvPr id="541" name="直線コネクタ 540">
          <a:extLst>
            <a:ext uri="{FF2B5EF4-FFF2-40B4-BE49-F238E27FC236}">
              <a16:creationId xmlns:a16="http://schemas.microsoft.com/office/drawing/2014/main" id="{22C18790-ABFC-4DC4-90A8-A173CECC869D}"/>
            </a:ext>
          </a:extLst>
        </xdr:cNvPr>
        <xdr:cNvCxnSpPr/>
      </xdr:nvCxnSpPr>
      <xdr:spPr>
        <a:xfrm flipV="1">
          <a:off x="20434300" y="10856105"/>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42" name="n_1aveValue【学校施設】&#10;一人当たり面積">
          <a:extLst>
            <a:ext uri="{FF2B5EF4-FFF2-40B4-BE49-F238E27FC236}">
              <a16:creationId xmlns:a16="http://schemas.microsoft.com/office/drawing/2014/main" id="{EF622DC6-F7B3-4C65-9D44-89E53A0FD19E}"/>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43" name="n_2aveValue【学校施設】&#10;一人当たり面積">
          <a:extLst>
            <a:ext uri="{FF2B5EF4-FFF2-40B4-BE49-F238E27FC236}">
              <a16:creationId xmlns:a16="http://schemas.microsoft.com/office/drawing/2014/main" id="{FB36189D-FA7D-4F92-91A6-E8294104741B}"/>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27921</xdr:rowOff>
    </xdr:from>
    <xdr:ext cx="469744" cy="259045"/>
    <xdr:sp macro="" textlink="">
      <xdr:nvSpPr>
        <xdr:cNvPr id="544" name="n_3aveValue【学校施設】&#10;一人当たり面積">
          <a:extLst>
            <a:ext uri="{FF2B5EF4-FFF2-40B4-BE49-F238E27FC236}">
              <a16:creationId xmlns:a16="http://schemas.microsoft.com/office/drawing/2014/main" id="{DC3034CE-A81E-437A-82D3-16893B641591}"/>
            </a:ext>
          </a:extLst>
        </xdr:cNvPr>
        <xdr:cNvSpPr txBox="1"/>
      </xdr:nvSpPr>
      <xdr:spPr>
        <a:xfrm>
          <a:off x="19310427" y="1048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96682</xdr:rowOff>
    </xdr:from>
    <xdr:ext cx="469744" cy="259045"/>
    <xdr:sp macro="" textlink="">
      <xdr:nvSpPr>
        <xdr:cNvPr id="545" name="n_1mainValue【学校施設】&#10;一人当たり面積">
          <a:extLst>
            <a:ext uri="{FF2B5EF4-FFF2-40B4-BE49-F238E27FC236}">
              <a16:creationId xmlns:a16="http://schemas.microsoft.com/office/drawing/2014/main" id="{C7162E79-F6F1-41D9-838A-222EDABFBF6B}"/>
            </a:ext>
          </a:extLst>
        </xdr:cNvPr>
        <xdr:cNvSpPr txBox="1"/>
      </xdr:nvSpPr>
      <xdr:spPr>
        <a:xfrm>
          <a:off x="21075727" y="1089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98424</xdr:rowOff>
    </xdr:from>
    <xdr:ext cx="469744" cy="259045"/>
    <xdr:sp macro="" textlink="">
      <xdr:nvSpPr>
        <xdr:cNvPr id="546" name="n_2mainValue【学校施設】&#10;一人当たり面積">
          <a:extLst>
            <a:ext uri="{FF2B5EF4-FFF2-40B4-BE49-F238E27FC236}">
              <a16:creationId xmlns:a16="http://schemas.microsoft.com/office/drawing/2014/main" id="{2DDFCCEA-4FF9-43FB-AEDA-D19918F522D6}"/>
            </a:ext>
          </a:extLst>
        </xdr:cNvPr>
        <xdr:cNvSpPr txBox="1"/>
      </xdr:nvSpPr>
      <xdr:spPr>
        <a:xfrm>
          <a:off x="20199427" y="1089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id="{657FED29-9E06-4052-9A6E-8A266187F60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id="{C8905672-3660-4804-B3B6-39D7444D3E4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id="{1F5C1536-050F-41C2-B6FF-BA4CF2137CF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id="{A951DF9E-9167-4E26-8D6A-D3D0E9D952D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id="{8619FD0D-ACFA-408D-8E5A-AC015FEE399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id="{FB561D47-D036-43F6-B76E-6649EEC3A9E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id="{F76E6452-B814-4ABE-9CF8-F725780A756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ED39724B-954E-442B-96B5-A07B8F6493D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a:extLst>
            <a:ext uri="{FF2B5EF4-FFF2-40B4-BE49-F238E27FC236}">
              <a16:creationId xmlns:a16="http://schemas.microsoft.com/office/drawing/2014/main" id="{9570D2E4-8B29-444F-9726-6683223B045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a:extLst>
            <a:ext uri="{FF2B5EF4-FFF2-40B4-BE49-F238E27FC236}">
              <a16:creationId xmlns:a16="http://schemas.microsoft.com/office/drawing/2014/main" id="{7BACA870-21E7-4474-96D3-98CF465B75A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a:extLst>
            <a:ext uri="{FF2B5EF4-FFF2-40B4-BE49-F238E27FC236}">
              <a16:creationId xmlns:a16="http://schemas.microsoft.com/office/drawing/2014/main" id="{D52561FC-206E-4D19-B55C-F1FE687BA69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a:extLst>
            <a:ext uri="{FF2B5EF4-FFF2-40B4-BE49-F238E27FC236}">
              <a16:creationId xmlns:a16="http://schemas.microsoft.com/office/drawing/2014/main" id="{BA4E1CC5-46A3-416D-A9C8-9A99F1F340C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a:extLst>
            <a:ext uri="{FF2B5EF4-FFF2-40B4-BE49-F238E27FC236}">
              <a16:creationId xmlns:a16="http://schemas.microsoft.com/office/drawing/2014/main" id="{273994B3-A744-46F4-B203-21F0E75B96D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a:extLst>
            <a:ext uri="{FF2B5EF4-FFF2-40B4-BE49-F238E27FC236}">
              <a16:creationId xmlns:a16="http://schemas.microsoft.com/office/drawing/2014/main" id="{22C5D644-1205-40F4-B77B-D54E4013B05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a:extLst>
            <a:ext uri="{FF2B5EF4-FFF2-40B4-BE49-F238E27FC236}">
              <a16:creationId xmlns:a16="http://schemas.microsoft.com/office/drawing/2014/main" id="{321C31A6-0DD8-4607-A9E4-A2B432C049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a:extLst>
            <a:ext uri="{FF2B5EF4-FFF2-40B4-BE49-F238E27FC236}">
              <a16:creationId xmlns:a16="http://schemas.microsoft.com/office/drawing/2014/main" id="{27129D8B-316E-48D5-A1D0-EB455E1C730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a:extLst>
            <a:ext uri="{FF2B5EF4-FFF2-40B4-BE49-F238E27FC236}">
              <a16:creationId xmlns:a16="http://schemas.microsoft.com/office/drawing/2014/main" id="{5A713B0B-03B7-4FD9-939A-94F9FA544E4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a:extLst>
            <a:ext uri="{FF2B5EF4-FFF2-40B4-BE49-F238E27FC236}">
              <a16:creationId xmlns:a16="http://schemas.microsoft.com/office/drawing/2014/main" id="{EF030FBB-C6FA-41C7-9F3D-B3A463F7739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a:extLst>
            <a:ext uri="{FF2B5EF4-FFF2-40B4-BE49-F238E27FC236}">
              <a16:creationId xmlns:a16="http://schemas.microsoft.com/office/drawing/2014/main" id="{BEF243DF-F9B2-4828-9061-1F027BD2B12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a:extLst>
            <a:ext uri="{FF2B5EF4-FFF2-40B4-BE49-F238E27FC236}">
              <a16:creationId xmlns:a16="http://schemas.microsoft.com/office/drawing/2014/main" id="{A99E5049-793A-4255-AD37-D2A5F582B9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a:extLst>
            <a:ext uri="{FF2B5EF4-FFF2-40B4-BE49-F238E27FC236}">
              <a16:creationId xmlns:a16="http://schemas.microsoft.com/office/drawing/2014/main" id="{146464C2-284B-4821-8F4A-89964D7E754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a:extLst>
            <a:ext uri="{FF2B5EF4-FFF2-40B4-BE49-F238E27FC236}">
              <a16:creationId xmlns:a16="http://schemas.microsoft.com/office/drawing/2014/main" id="{71A7BF68-753E-40CB-A8A2-9E6C319828D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a:extLst>
            <a:ext uri="{FF2B5EF4-FFF2-40B4-BE49-F238E27FC236}">
              <a16:creationId xmlns:a16="http://schemas.microsoft.com/office/drawing/2014/main" id="{51609EA4-C11F-453E-BD92-C20CE385C0D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a:extLst>
            <a:ext uri="{FF2B5EF4-FFF2-40B4-BE49-F238E27FC236}">
              <a16:creationId xmlns:a16="http://schemas.microsoft.com/office/drawing/2014/main" id="{5E8CDA28-29C6-4FD9-B308-2D79BA3DC3B9}"/>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a:extLst>
            <a:ext uri="{FF2B5EF4-FFF2-40B4-BE49-F238E27FC236}">
              <a16:creationId xmlns:a16="http://schemas.microsoft.com/office/drawing/2014/main" id="{6CB74A70-E19B-4689-9498-FEF007931FA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a:extLst>
            <a:ext uri="{FF2B5EF4-FFF2-40B4-BE49-F238E27FC236}">
              <a16:creationId xmlns:a16="http://schemas.microsoft.com/office/drawing/2014/main" id="{EBED7484-B8AD-48D8-887F-EC7A2D432CF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a:extLst>
            <a:ext uri="{FF2B5EF4-FFF2-40B4-BE49-F238E27FC236}">
              <a16:creationId xmlns:a16="http://schemas.microsoft.com/office/drawing/2014/main" id="{D0FB61C6-CA9C-4959-8327-691AFF1757A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a:extLst>
            <a:ext uri="{FF2B5EF4-FFF2-40B4-BE49-F238E27FC236}">
              <a16:creationId xmlns:a16="http://schemas.microsoft.com/office/drawing/2014/main" id="{D5B60F1B-3589-4000-9855-E3395CE46B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a:extLst>
            <a:ext uri="{FF2B5EF4-FFF2-40B4-BE49-F238E27FC236}">
              <a16:creationId xmlns:a16="http://schemas.microsoft.com/office/drawing/2014/main" id="{C898C093-B15C-4760-BB7C-F61774BB7E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a:extLst>
            <a:ext uri="{FF2B5EF4-FFF2-40B4-BE49-F238E27FC236}">
              <a16:creationId xmlns:a16="http://schemas.microsoft.com/office/drawing/2014/main" id="{FACFB1EE-26C8-449F-B135-753FEB279EA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a:extLst>
            <a:ext uri="{FF2B5EF4-FFF2-40B4-BE49-F238E27FC236}">
              <a16:creationId xmlns:a16="http://schemas.microsoft.com/office/drawing/2014/main" id="{D50C1587-E574-406D-8456-245761BE206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a:extLst>
            <a:ext uri="{FF2B5EF4-FFF2-40B4-BE49-F238E27FC236}">
              <a16:creationId xmlns:a16="http://schemas.microsoft.com/office/drawing/2014/main" id="{69A6411A-ECDB-4075-B31D-36505AC2523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9" name="正方形/長方形 578">
          <a:extLst>
            <a:ext uri="{FF2B5EF4-FFF2-40B4-BE49-F238E27FC236}">
              <a16:creationId xmlns:a16="http://schemas.microsoft.com/office/drawing/2014/main" id="{04C22667-05E7-41D5-9BC0-0EAFA79521E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0" name="正方形/長方形 579">
          <a:extLst>
            <a:ext uri="{FF2B5EF4-FFF2-40B4-BE49-F238E27FC236}">
              <a16:creationId xmlns:a16="http://schemas.microsoft.com/office/drawing/2014/main" id="{7F0B372D-1129-4411-955C-ECD70CAC747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1" name="テキスト ボックス 580">
          <a:extLst>
            <a:ext uri="{FF2B5EF4-FFF2-40B4-BE49-F238E27FC236}">
              <a16:creationId xmlns:a16="http://schemas.microsoft.com/office/drawing/2014/main" id="{972CC3CF-69B8-43C3-AFFF-D8290BE85C9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各資産の減価償却率は</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平均と同等となっている。橋梁については計画的に長寿命化を行っているため、平均未満の減価償却率として表れている。学校施設は、中学校が老朽化しているため平均よりも高い値がでているが、更新を予定しており、事業完了後は数値が改善される予定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D39367-C391-44B4-8658-8DAA2B1E41F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5C5037D-9C06-4FA9-BA6C-657DF74BCC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D355495-ACD9-4899-A640-FAAD9FC4871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7A960B0-4454-4005-9D6B-0316B91D62A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70E7E75-83CE-4E0D-9C9E-FA95EA60205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AE79DF-86B6-4C1F-B7B9-5D4FD0B62A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4FF66FF-702D-40D5-9769-147A0D3E424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92523D-DAAE-4EE6-BFDA-AA7D432E4E4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D97815-C961-4C0D-BB94-AB4E67048BC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1F621F-1326-48EA-9239-7DC0F134B3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5,882
69.52
4,965,902
4,326,023
629,718
2,488,194
3,779,672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FBD0A1-4BE6-43B6-ACDE-6580CD8AF8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35A74A-0BD7-4004-B6EC-B698B598DC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B1463C8-247C-4E36-8BF4-896E62771A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7C302B-E6FA-4119-B22D-50CFC45EDEF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A233B4C-A481-41D0-B7A7-832E594E5F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DB68432-C371-402F-99F8-0F884761730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67B7C74-C9C2-41CF-BFF2-E662062084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22FEB63-9AF6-47F8-82D4-733E480697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9CA5EE2-62BF-4EC8-9C7A-E7A6009354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63BB4AA-C221-47B5-8A2F-766CC149D16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3965A52-7459-46EB-A801-74E4351B4D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3FC874-64F1-4DDF-B341-6241877F4F6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D94B0E-3396-454A-89FE-09812D533C7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7C46B7E-F649-4ED4-A569-81B2C5FC18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6A883A0-CDB5-41CA-A1B2-73A77BD02D4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86E96F5-8744-4A50-9B51-3C1D08ED7E0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3ECAD9-4854-4860-967C-A9B33AB1BD6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80F4409-BC9B-45B3-AFD4-D146F5ACD3F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057322F-7B84-45D0-AEF1-0CB18D387B5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33A021C-5CA2-43D7-A106-BE874F66250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0308511-BA27-46B8-B8CA-5487ECD95E0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55CBDB3-73CE-479A-B071-E62739F0B23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49E45A7-3197-4C0F-A879-9B3BA361D35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12B182F-77B7-4003-B0A3-95AF71CD2F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1CD4354-3052-4D2A-AFCD-93432C8AAEF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BC5432C-B8DD-4C8B-8DC5-8787CA0AE8C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AF75DA4-B9F3-4B7B-9771-111E31395AC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B19E27A-D077-4FEC-8085-04E5E43BC22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6B243B4-F691-4DAD-86D9-221B14E2DF1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EC4719D-C891-4DFE-991B-CAD62F27BD8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EE6E22D-D95D-4CAE-A32D-49A1C067933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8FB492E-9D12-47F0-8BE2-F8EE481C5873}"/>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30F04F48-32AA-448D-AC83-5C72DAFF25C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61C382B-5FF4-41F1-83A5-CD6450C7FA7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AAFF3AC9-4C55-4FD8-8097-FA766B9712F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72BCA4C-8127-47B7-A7EB-A0D6A49F9D2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248C4D9B-957E-460E-AF7C-B19B964AD85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C5F7120-9AD6-4823-A8E3-83B2382CDB9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AEE143C-7864-463C-A75E-9CAC7F8E71C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D7F90CA-AF8E-45B2-AFB4-1D3EF7EC567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8CA73A8-7DBF-411F-9186-88D72443047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B9AF3CD6-5B37-4882-B5D9-14A0F5018681}"/>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053DF3A-546E-4790-AF13-EFFF0560222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DA38ADDF-8316-4231-AD78-AE22DD627B5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BFDFC18-2545-4227-B978-BF62C21DDE0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F31691B3-F592-421A-AE0F-63EABC77C3C8}"/>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id="{155282BB-3682-40A1-97D5-0B7947C0AE39}"/>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5A9343AB-B81B-4782-A50F-A30DC91DACD1}"/>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71E0EAA4-65B9-4519-BF54-8D3B5209906F}"/>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3D77B881-71E7-47F9-8FDE-63F2173549E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a:extLst>
            <a:ext uri="{FF2B5EF4-FFF2-40B4-BE49-F238E27FC236}">
              <a16:creationId xmlns:a16="http://schemas.microsoft.com/office/drawing/2014/main" id="{0A936DC5-DA0A-4B25-9205-CB7F2B342EAE}"/>
            </a:ext>
          </a:extLst>
        </xdr:cNvPr>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a16="http://schemas.microsoft.com/office/drawing/2014/main" id="{03CC7009-9C9F-4B89-8750-A4D151AA7899}"/>
            </a:ext>
          </a:extLst>
        </xdr:cNvPr>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a16="http://schemas.microsoft.com/office/drawing/2014/main" id="{1F256505-941C-4051-882D-E25701182B12}"/>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a:extLst>
            <a:ext uri="{FF2B5EF4-FFF2-40B4-BE49-F238E27FC236}">
              <a16:creationId xmlns:a16="http://schemas.microsoft.com/office/drawing/2014/main" id="{08E4C8BA-E261-4E2B-B550-B92FF59955A2}"/>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a:extLst>
            <a:ext uri="{FF2B5EF4-FFF2-40B4-BE49-F238E27FC236}">
              <a16:creationId xmlns:a16="http://schemas.microsoft.com/office/drawing/2014/main" id="{33FCEB79-8856-4B37-816B-7B1023E878B8}"/>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A7E3A21-A78D-47F9-81BA-39B5DC9FC9E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FCBCA61-D9AD-4713-A4EF-F9FC623EAEA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1DDB34E-5016-4AAF-BEC1-FF0DBBCCB1E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35DFBF3-7D62-459F-A175-C2FAE6B031F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4C1BA1-2360-4BB3-8D82-E26A0919392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125004</xdr:rowOff>
    </xdr:from>
    <xdr:to>
      <xdr:col>24</xdr:col>
      <xdr:colOff>114300</xdr:colOff>
      <xdr:row>38</xdr:row>
      <xdr:rowOff>55155</xdr:rowOff>
    </xdr:to>
    <xdr:sp macro="" textlink="">
      <xdr:nvSpPr>
        <xdr:cNvPr id="72" name="楕円 71">
          <a:extLst>
            <a:ext uri="{FF2B5EF4-FFF2-40B4-BE49-F238E27FC236}">
              <a16:creationId xmlns:a16="http://schemas.microsoft.com/office/drawing/2014/main" id="{A46BD67A-5CB9-4E36-8EE5-FF933F16B38A}"/>
            </a:ext>
          </a:extLst>
        </xdr:cNvPr>
        <xdr:cNvSpPr/>
      </xdr:nvSpPr>
      <xdr:spPr>
        <a:xfrm>
          <a:off x="4584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147881</xdr:rowOff>
    </xdr:from>
    <xdr:ext cx="405111" cy="259045"/>
    <xdr:sp macro="" textlink="">
      <xdr:nvSpPr>
        <xdr:cNvPr id="73" name="【図書館】&#10;有形固定資産減価償却率該当値テキスト">
          <a:extLst>
            <a:ext uri="{FF2B5EF4-FFF2-40B4-BE49-F238E27FC236}">
              <a16:creationId xmlns:a16="http://schemas.microsoft.com/office/drawing/2014/main" id="{CBBB7249-9866-4FE8-9997-50C3DE4CB8AA}"/>
            </a:ext>
          </a:extLst>
        </xdr:cNvPr>
        <xdr:cNvSpPr txBox="1"/>
      </xdr:nvSpPr>
      <xdr:spPr>
        <a:xfrm>
          <a:off x="4673600" y="632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4" name="楕円 73">
          <a:extLst>
            <a:ext uri="{FF2B5EF4-FFF2-40B4-BE49-F238E27FC236}">
              <a16:creationId xmlns:a16="http://schemas.microsoft.com/office/drawing/2014/main" id="{11FECDA5-6D96-4654-90E0-DF6A86C3CFF7}"/>
            </a:ext>
          </a:extLst>
        </xdr:cNvPr>
        <xdr:cNvSpPr/>
      </xdr:nvSpPr>
      <xdr:spPr>
        <a:xfrm>
          <a:off x="3746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xdr:rowOff>
    </xdr:from>
    <xdr:to>
      <xdr:col>24</xdr:col>
      <xdr:colOff>63500</xdr:colOff>
      <xdr:row>38</xdr:row>
      <xdr:rowOff>37012</xdr:rowOff>
    </xdr:to>
    <xdr:cxnSp macro="">
      <xdr:nvCxnSpPr>
        <xdr:cNvPr id="75" name="直線コネクタ 74">
          <a:extLst>
            <a:ext uri="{FF2B5EF4-FFF2-40B4-BE49-F238E27FC236}">
              <a16:creationId xmlns:a16="http://schemas.microsoft.com/office/drawing/2014/main" id="{3CC6DD3D-164C-41D3-A9D2-FBF1633ED1E8}"/>
            </a:ext>
          </a:extLst>
        </xdr:cNvPr>
        <xdr:cNvCxnSpPr/>
      </xdr:nvCxnSpPr>
      <xdr:spPr>
        <a:xfrm flipV="1">
          <a:off x="3797300" y="65194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49893</xdr:rowOff>
    </xdr:from>
    <xdr:to>
      <xdr:col>15</xdr:col>
      <xdr:colOff>101600</xdr:colOff>
      <xdr:row>38</xdr:row>
      <xdr:rowOff>151493</xdr:rowOff>
    </xdr:to>
    <xdr:sp macro="" textlink="">
      <xdr:nvSpPr>
        <xdr:cNvPr id="76" name="楕円 75">
          <a:extLst>
            <a:ext uri="{FF2B5EF4-FFF2-40B4-BE49-F238E27FC236}">
              <a16:creationId xmlns:a16="http://schemas.microsoft.com/office/drawing/2014/main" id="{ED78E70F-7A98-4BFA-A917-3DEBC1F27BB3}"/>
            </a:ext>
          </a:extLst>
        </xdr:cNvPr>
        <xdr:cNvSpPr/>
      </xdr:nvSpPr>
      <xdr:spPr>
        <a:xfrm>
          <a:off x="2857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37012</xdr:rowOff>
    </xdr:from>
    <xdr:to>
      <xdr:col>19</xdr:col>
      <xdr:colOff>177800</xdr:colOff>
      <xdr:row>38</xdr:row>
      <xdr:rowOff>100693</xdr:rowOff>
    </xdr:to>
    <xdr:cxnSp macro="">
      <xdr:nvCxnSpPr>
        <xdr:cNvPr id="77" name="直線コネクタ 76">
          <a:extLst>
            <a:ext uri="{FF2B5EF4-FFF2-40B4-BE49-F238E27FC236}">
              <a16:creationId xmlns:a16="http://schemas.microsoft.com/office/drawing/2014/main" id="{82F676EE-B2D6-432F-A002-59B933311316}"/>
            </a:ext>
          </a:extLst>
        </xdr:cNvPr>
        <xdr:cNvCxnSpPr/>
      </xdr:nvCxnSpPr>
      <xdr:spPr>
        <a:xfrm flipV="1">
          <a:off x="2908300" y="655211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78" name="n_1aveValue【図書館】&#10;有形固定資産減価償却率">
          <a:extLst>
            <a:ext uri="{FF2B5EF4-FFF2-40B4-BE49-F238E27FC236}">
              <a16:creationId xmlns:a16="http://schemas.microsoft.com/office/drawing/2014/main" id="{AD51D790-6ADD-4AB3-8B0F-E640C5051937}"/>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79" name="n_2aveValue【図書館】&#10;有形固定資産減価償却率">
          <a:extLst>
            <a:ext uri="{FF2B5EF4-FFF2-40B4-BE49-F238E27FC236}">
              <a16:creationId xmlns:a16="http://schemas.microsoft.com/office/drawing/2014/main" id="{697CBAB0-7026-45FB-8BD5-584E692AAA96}"/>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0" name="n_3aveValue【図書館】&#10;有形固定資産減価償却率">
          <a:extLst>
            <a:ext uri="{FF2B5EF4-FFF2-40B4-BE49-F238E27FC236}">
              <a16:creationId xmlns:a16="http://schemas.microsoft.com/office/drawing/2014/main" id="{2CC129A3-D572-4FD0-90B2-C61940425DC3}"/>
            </a:ext>
          </a:extLst>
        </xdr:cNvPr>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104338</xdr:rowOff>
    </xdr:from>
    <xdr:ext cx="405111" cy="259045"/>
    <xdr:sp macro="" textlink="">
      <xdr:nvSpPr>
        <xdr:cNvPr id="81" name="n_1mainValue【図書館】&#10;有形固定資産減価償却率">
          <a:extLst>
            <a:ext uri="{FF2B5EF4-FFF2-40B4-BE49-F238E27FC236}">
              <a16:creationId xmlns:a16="http://schemas.microsoft.com/office/drawing/2014/main" id="{6ACE622D-F6B3-494D-83B1-32B0BA36255B}"/>
            </a:ext>
          </a:extLst>
        </xdr:cNvPr>
        <xdr:cNvSpPr txBox="1"/>
      </xdr:nvSpPr>
      <xdr:spPr>
        <a:xfrm>
          <a:off x="3582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168020</xdr:rowOff>
    </xdr:from>
    <xdr:ext cx="405111" cy="259045"/>
    <xdr:sp macro="" textlink="">
      <xdr:nvSpPr>
        <xdr:cNvPr id="82" name="n_2mainValue【図書館】&#10;有形固定資産減価償却率">
          <a:extLst>
            <a:ext uri="{FF2B5EF4-FFF2-40B4-BE49-F238E27FC236}">
              <a16:creationId xmlns:a16="http://schemas.microsoft.com/office/drawing/2014/main" id="{2472A892-2B9A-4DBC-AA95-665B9A733B8C}"/>
            </a:ext>
          </a:extLst>
        </xdr:cNvPr>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B38A0EA4-4D7D-4CF0-976D-56578F1297C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67F9AA1F-ED2A-4D02-A597-CEE3C3FCDC7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62204EE8-B997-4193-A407-5703DEACD1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8C3E35DE-1F15-4861-840E-E9F3953DAB3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9011D59-40FA-4926-AA62-6E6CDF9FA42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9E929C42-705D-40A3-A90A-5B6FEA874A3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A1676D20-9C1D-462A-A098-9EABE75449F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B63E8207-9F2A-4F82-9367-018EF1B8801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1FCDC8E-7D31-48DF-9435-FAD632CEEB5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8E39EC03-E49B-40E4-841B-F41A95F6A2F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E453B148-DE85-4031-83CF-36085A0C885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732A3E3F-9C1B-4188-903D-B0B959B7A32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79B7BE91-F0CF-4A3E-923B-446D302D5C3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61624788-1131-4C12-912A-48D649A0782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77DE662E-679B-4039-AE1E-24F689BE657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BF124F61-D0F5-459A-8E17-21100E0E0B3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88192CFC-6C5C-46A5-90B7-39E0680AE55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903591B6-50B5-4704-B382-7A00B0DF0AE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F689421E-B559-4BBA-924C-ABF1CD41A4E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BB8E4D07-931B-4568-B7D8-759529DC1C1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65725D1F-9F5A-4E65-B474-106A8569B7E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F43A8F26-0406-41B8-A353-D4215191D5C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27E66113-E714-44FB-BF29-77583F52368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6" name="直線コネクタ 105">
          <a:extLst>
            <a:ext uri="{FF2B5EF4-FFF2-40B4-BE49-F238E27FC236}">
              <a16:creationId xmlns:a16="http://schemas.microsoft.com/office/drawing/2014/main" id="{11524A7D-98DB-409B-A10C-8ADE301416BE}"/>
            </a:ext>
          </a:extLst>
        </xdr:cNvPr>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7" name="【図書館】&#10;一人当たり面積最小値テキスト">
          <a:extLst>
            <a:ext uri="{FF2B5EF4-FFF2-40B4-BE49-F238E27FC236}">
              <a16:creationId xmlns:a16="http://schemas.microsoft.com/office/drawing/2014/main" id="{71774A07-2393-40D1-9F68-7931978F0A60}"/>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8" name="直線コネクタ 107">
          <a:extLst>
            <a:ext uri="{FF2B5EF4-FFF2-40B4-BE49-F238E27FC236}">
              <a16:creationId xmlns:a16="http://schemas.microsoft.com/office/drawing/2014/main" id="{4593D16B-84CF-431E-8642-C306120E1E5B}"/>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9" name="【図書館】&#10;一人当たり面積最大値テキスト">
          <a:extLst>
            <a:ext uri="{FF2B5EF4-FFF2-40B4-BE49-F238E27FC236}">
              <a16:creationId xmlns:a16="http://schemas.microsoft.com/office/drawing/2014/main" id="{DDFF6009-3B26-4B32-935D-ABED15722B15}"/>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0" name="直線コネクタ 109">
          <a:extLst>
            <a:ext uri="{FF2B5EF4-FFF2-40B4-BE49-F238E27FC236}">
              <a16:creationId xmlns:a16="http://schemas.microsoft.com/office/drawing/2014/main" id="{16E169F2-3F88-4864-991A-8642EB88848D}"/>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52087</xdr:rowOff>
    </xdr:from>
    <xdr:ext cx="469744" cy="259045"/>
    <xdr:sp macro="" textlink="">
      <xdr:nvSpPr>
        <xdr:cNvPr id="111" name="【図書館】&#10;一人当たり面積平均値テキスト">
          <a:extLst>
            <a:ext uri="{FF2B5EF4-FFF2-40B4-BE49-F238E27FC236}">
              <a16:creationId xmlns:a16="http://schemas.microsoft.com/office/drawing/2014/main" id="{CDB4ED3A-C23C-4F11-9CB2-2462950971E4}"/>
            </a:ext>
          </a:extLst>
        </xdr:cNvPr>
        <xdr:cNvSpPr txBox="1"/>
      </xdr:nvSpPr>
      <xdr:spPr>
        <a:xfrm>
          <a:off x="10515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2" name="フローチャート: 判断 111">
          <a:extLst>
            <a:ext uri="{FF2B5EF4-FFF2-40B4-BE49-F238E27FC236}">
              <a16:creationId xmlns:a16="http://schemas.microsoft.com/office/drawing/2014/main" id="{2A919DA9-07C0-4EA1-8F77-14D2B8A9C9AB}"/>
            </a:ext>
          </a:extLst>
        </xdr:cNvPr>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3" name="フローチャート: 判断 112">
          <a:extLst>
            <a:ext uri="{FF2B5EF4-FFF2-40B4-BE49-F238E27FC236}">
              <a16:creationId xmlns:a16="http://schemas.microsoft.com/office/drawing/2014/main" id="{A13E1E20-E8D2-4D07-96FF-7FD2FDD3CA6E}"/>
            </a:ext>
          </a:extLst>
        </xdr:cNvPr>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14" name="フローチャート: 判断 113">
          <a:extLst>
            <a:ext uri="{FF2B5EF4-FFF2-40B4-BE49-F238E27FC236}">
              <a16:creationId xmlns:a16="http://schemas.microsoft.com/office/drawing/2014/main" id="{A6042B51-9FD4-4C47-B815-BCDEDB881D45}"/>
            </a:ext>
          </a:extLst>
        </xdr:cNvPr>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74930</xdr:rowOff>
    </xdr:from>
    <xdr:to>
      <xdr:col>41</xdr:col>
      <xdr:colOff>101600</xdr:colOff>
      <xdr:row>39</xdr:row>
      <xdr:rowOff>5080</xdr:rowOff>
    </xdr:to>
    <xdr:sp macro="" textlink="">
      <xdr:nvSpPr>
        <xdr:cNvPr id="115" name="フローチャート: 判断 114">
          <a:extLst>
            <a:ext uri="{FF2B5EF4-FFF2-40B4-BE49-F238E27FC236}">
              <a16:creationId xmlns:a16="http://schemas.microsoft.com/office/drawing/2014/main" id="{4450EFBB-A8DF-474A-BD7F-564AF76E9D01}"/>
            </a:ext>
          </a:extLst>
        </xdr:cNvPr>
        <xdr:cNvSpPr/>
      </xdr:nvSpPr>
      <xdr:spPr>
        <a:xfrm>
          <a:off x="7810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E485D1C-342B-49B2-B254-E76BF42348F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513A9B-36CC-43F1-A70A-4E1CADC69CC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468F158-69ED-4C66-9526-3A05D977BDD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E5D6F28-88B5-4DC9-9FD2-A2DA624B83E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AE501B5-0CE3-4D07-888D-776D66FB9FF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21" name="楕円 120">
          <a:extLst>
            <a:ext uri="{FF2B5EF4-FFF2-40B4-BE49-F238E27FC236}">
              <a16:creationId xmlns:a16="http://schemas.microsoft.com/office/drawing/2014/main" id="{FD5FC3BB-C4BD-45FD-962C-299D397FCC1E}"/>
            </a:ext>
          </a:extLst>
        </xdr:cNvPr>
        <xdr:cNvSpPr/>
      </xdr:nvSpPr>
      <xdr:spPr>
        <a:xfrm>
          <a:off x="10426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7637</xdr:rowOff>
    </xdr:from>
    <xdr:ext cx="469744" cy="259045"/>
    <xdr:sp macro="" textlink="">
      <xdr:nvSpPr>
        <xdr:cNvPr id="122" name="【図書館】&#10;一人当たり面積該当値テキスト">
          <a:extLst>
            <a:ext uri="{FF2B5EF4-FFF2-40B4-BE49-F238E27FC236}">
              <a16:creationId xmlns:a16="http://schemas.microsoft.com/office/drawing/2014/main" id="{B6B4DA05-2A8A-49C0-83EB-7FFB823F0B12}"/>
            </a:ext>
          </a:extLst>
        </xdr:cNvPr>
        <xdr:cNvSpPr txBox="1"/>
      </xdr:nvSpPr>
      <xdr:spPr>
        <a:xfrm>
          <a:off x="10515600"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123" name="楕円 122">
          <a:extLst>
            <a:ext uri="{FF2B5EF4-FFF2-40B4-BE49-F238E27FC236}">
              <a16:creationId xmlns:a16="http://schemas.microsoft.com/office/drawing/2014/main" id="{7891C235-D458-4E6F-8868-EA1985799175}"/>
            </a:ext>
          </a:extLst>
        </xdr:cNvPr>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80010</xdr:rowOff>
    </xdr:from>
    <xdr:to>
      <xdr:col>55</xdr:col>
      <xdr:colOff>0</xdr:colOff>
      <xdr:row>39</xdr:row>
      <xdr:rowOff>99060</xdr:rowOff>
    </xdr:to>
    <xdr:cxnSp macro="">
      <xdr:nvCxnSpPr>
        <xdr:cNvPr id="124" name="直線コネクタ 123">
          <a:extLst>
            <a:ext uri="{FF2B5EF4-FFF2-40B4-BE49-F238E27FC236}">
              <a16:creationId xmlns:a16="http://schemas.microsoft.com/office/drawing/2014/main" id="{1FCB9537-80F0-4F69-A664-537355E7EA4A}"/>
            </a:ext>
          </a:extLst>
        </xdr:cNvPr>
        <xdr:cNvCxnSpPr/>
      </xdr:nvCxnSpPr>
      <xdr:spPr>
        <a:xfrm flipV="1">
          <a:off x="9639300" y="67665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25" name="楕円 124">
          <a:extLst>
            <a:ext uri="{FF2B5EF4-FFF2-40B4-BE49-F238E27FC236}">
              <a16:creationId xmlns:a16="http://schemas.microsoft.com/office/drawing/2014/main" id="{2A88A02C-0D07-451C-B9F3-6F86C367AFA3}"/>
            </a:ext>
          </a:extLst>
        </xdr:cNvPr>
        <xdr:cNvSpPr/>
      </xdr:nvSpPr>
      <xdr:spPr>
        <a:xfrm>
          <a:off x="8699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102870</xdr:rowOff>
    </xdr:to>
    <xdr:cxnSp macro="">
      <xdr:nvCxnSpPr>
        <xdr:cNvPr id="126" name="直線コネクタ 125">
          <a:extLst>
            <a:ext uri="{FF2B5EF4-FFF2-40B4-BE49-F238E27FC236}">
              <a16:creationId xmlns:a16="http://schemas.microsoft.com/office/drawing/2014/main" id="{3A23F3A8-397E-4265-A126-C2BE3F51E7D4}"/>
            </a:ext>
          </a:extLst>
        </xdr:cNvPr>
        <xdr:cNvCxnSpPr/>
      </xdr:nvCxnSpPr>
      <xdr:spPr>
        <a:xfrm flipV="1">
          <a:off x="8750300" y="678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26687</xdr:rowOff>
    </xdr:from>
    <xdr:ext cx="469744" cy="259045"/>
    <xdr:sp macro="" textlink="">
      <xdr:nvSpPr>
        <xdr:cNvPr id="127" name="n_1aveValue【図書館】&#10;一人当たり面積">
          <a:extLst>
            <a:ext uri="{FF2B5EF4-FFF2-40B4-BE49-F238E27FC236}">
              <a16:creationId xmlns:a16="http://schemas.microsoft.com/office/drawing/2014/main" id="{93CEBA06-A881-404E-982C-B9A881CCEDDD}"/>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28" name="n_2aveValue【図書館】&#10;一人当たり面積">
          <a:extLst>
            <a:ext uri="{FF2B5EF4-FFF2-40B4-BE49-F238E27FC236}">
              <a16:creationId xmlns:a16="http://schemas.microsoft.com/office/drawing/2014/main" id="{C2D4C6CC-ED26-4664-BB06-0009006DF9E0}"/>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21607</xdr:rowOff>
    </xdr:from>
    <xdr:ext cx="469744" cy="259045"/>
    <xdr:sp macro="" textlink="">
      <xdr:nvSpPr>
        <xdr:cNvPr id="129" name="n_3aveValue【図書館】&#10;一人当たり面積">
          <a:extLst>
            <a:ext uri="{FF2B5EF4-FFF2-40B4-BE49-F238E27FC236}">
              <a16:creationId xmlns:a16="http://schemas.microsoft.com/office/drawing/2014/main" id="{03D21FD5-394D-4AE2-973B-917B2D287383}"/>
            </a:ext>
          </a:extLst>
        </xdr:cNvPr>
        <xdr:cNvSpPr txBox="1"/>
      </xdr:nvSpPr>
      <xdr:spPr>
        <a:xfrm>
          <a:off x="7626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166387</xdr:rowOff>
    </xdr:from>
    <xdr:ext cx="469744" cy="259045"/>
    <xdr:sp macro="" textlink="">
      <xdr:nvSpPr>
        <xdr:cNvPr id="130" name="n_1mainValue【図書館】&#10;一人当たり面積">
          <a:extLst>
            <a:ext uri="{FF2B5EF4-FFF2-40B4-BE49-F238E27FC236}">
              <a16:creationId xmlns:a16="http://schemas.microsoft.com/office/drawing/2014/main" id="{4F219113-367C-402F-B6E9-380D48C6F331}"/>
            </a:ext>
          </a:extLst>
        </xdr:cNvPr>
        <xdr:cNvSpPr txBox="1"/>
      </xdr:nvSpPr>
      <xdr:spPr>
        <a:xfrm>
          <a:off x="93917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170197</xdr:rowOff>
    </xdr:from>
    <xdr:ext cx="469744" cy="259045"/>
    <xdr:sp macro="" textlink="">
      <xdr:nvSpPr>
        <xdr:cNvPr id="131" name="n_2mainValue【図書館】&#10;一人当たり面積">
          <a:extLst>
            <a:ext uri="{FF2B5EF4-FFF2-40B4-BE49-F238E27FC236}">
              <a16:creationId xmlns:a16="http://schemas.microsoft.com/office/drawing/2014/main" id="{1F4426F9-54E6-47A1-8650-D0F996ABF7E9}"/>
            </a:ext>
          </a:extLst>
        </xdr:cNvPr>
        <xdr:cNvSpPr txBox="1"/>
      </xdr:nvSpPr>
      <xdr:spPr>
        <a:xfrm>
          <a:off x="8515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C8160D0C-455D-4A0C-81E8-72C549DCE17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24251F08-8EAF-4EE6-8AAB-E4257C09FCD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49F24454-C140-4BB0-B4FD-74BA609F3CF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90535AAC-487C-47D0-8402-24D881325F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6DAEF8DF-6B9A-423D-8EDD-4E24A254DA3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C57EEF4E-5CA2-4AFC-8E8F-5027BA2E36B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DFFED2F6-9B28-4462-BBED-24AA2A4241D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2034653E-1DCE-499A-920C-E9BE185E774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1FF7FE75-37C1-48AE-A664-8541390117D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FA0B7C1-403D-4EFE-B069-F92DFCE6D9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15BDE200-FD26-4B27-853F-7B9B06A2BBC3}"/>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AC927259-E033-41E3-806B-43A11AACC55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F33BA3F1-965E-4D50-A44D-B6F32A8125D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5BC6B712-0212-447A-8DAA-5E8A1923672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CC009615-BAB4-4856-A8A2-3FE6E01B181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7BAD3E6A-AF27-4696-9786-5BD0D1B6B04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D14A8C21-E93A-4967-8286-3EC0BC00DE4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EC1587EE-0C78-4B58-9AE4-A601A14B2F7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F195E985-0809-4C64-8DC5-344C484028D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7AFE1347-C7A9-4CAC-B9E3-4569D113872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E6EED926-734C-4700-8B6E-7AB82715D488}"/>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5CDBBCFC-E2A9-4269-B853-CA93B133D5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3CC180A0-5636-4285-8246-CE0D27C4C2E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98CE3CFB-4F23-4E65-A98F-1246B5ECEF5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56" name="直線コネクタ 155">
          <a:extLst>
            <a:ext uri="{FF2B5EF4-FFF2-40B4-BE49-F238E27FC236}">
              <a16:creationId xmlns:a16="http://schemas.microsoft.com/office/drawing/2014/main" id="{A9C5045F-0389-4363-974F-96F67EBB1B04}"/>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43D8A60C-7055-4C62-A11B-2898A464D725}"/>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8" name="直線コネクタ 157">
          <a:extLst>
            <a:ext uri="{FF2B5EF4-FFF2-40B4-BE49-F238E27FC236}">
              <a16:creationId xmlns:a16="http://schemas.microsoft.com/office/drawing/2014/main" id="{807A29C3-6F61-4236-A496-A94BB6DDD11A}"/>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a:extLst>
            <a:ext uri="{FF2B5EF4-FFF2-40B4-BE49-F238E27FC236}">
              <a16:creationId xmlns:a16="http://schemas.microsoft.com/office/drawing/2014/main" id="{5FD31FE1-5E85-43A0-BB79-E7B05F2B3287}"/>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a:extLst>
            <a:ext uri="{FF2B5EF4-FFF2-40B4-BE49-F238E27FC236}">
              <a16:creationId xmlns:a16="http://schemas.microsoft.com/office/drawing/2014/main" id="{AE8819C8-0DC9-4F88-97A4-C705C794E0D5}"/>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3D634A6C-5ED4-4EA7-B8F6-043C16E821C1}"/>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2" name="フローチャート: 判断 161">
          <a:extLst>
            <a:ext uri="{FF2B5EF4-FFF2-40B4-BE49-F238E27FC236}">
              <a16:creationId xmlns:a16="http://schemas.microsoft.com/office/drawing/2014/main" id="{146AC505-56C1-4A3B-B480-30A7760835EF}"/>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3" name="フローチャート: 判断 162">
          <a:extLst>
            <a:ext uri="{FF2B5EF4-FFF2-40B4-BE49-F238E27FC236}">
              <a16:creationId xmlns:a16="http://schemas.microsoft.com/office/drawing/2014/main" id="{3FC681A5-A6C4-4C68-8443-04C26E85CABF}"/>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64" name="フローチャート: 判断 163">
          <a:extLst>
            <a:ext uri="{FF2B5EF4-FFF2-40B4-BE49-F238E27FC236}">
              <a16:creationId xmlns:a16="http://schemas.microsoft.com/office/drawing/2014/main" id="{C3B93B62-8F4D-42A9-9501-AD1FDD921A03}"/>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153035</xdr:rowOff>
    </xdr:from>
    <xdr:to>
      <xdr:col>10</xdr:col>
      <xdr:colOff>165100</xdr:colOff>
      <xdr:row>59</xdr:row>
      <xdr:rowOff>83185</xdr:rowOff>
    </xdr:to>
    <xdr:sp macro="" textlink="">
      <xdr:nvSpPr>
        <xdr:cNvPr id="165" name="フローチャート: 判断 164">
          <a:extLst>
            <a:ext uri="{FF2B5EF4-FFF2-40B4-BE49-F238E27FC236}">
              <a16:creationId xmlns:a16="http://schemas.microsoft.com/office/drawing/2014/main" id="{652E6412-C4BA-4417-A97F-741EA6F5056E}"/>
            </a:ext>
          </a:extLst>
        </xdr:cNvPr>
        <xdr:cNvSpPr/>
      </xdr:nvSpPr>
      <xdr:spPr>
        <a:xfrm>
          <a:off x="1968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23423913-69DB-4D64-9E02-24471AE5A4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C67C9E34-3FF0-429E-8A46-6FD9573C54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A6EA4EA2-F438-4985-88FC-A711233208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08541F1-2F54-4A48-8265-5443A570ECB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B253554-43C2-4C7A-A30E-16FA7419807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46355</xdr:rowOff>
    </xdr:from>
    <xdr:to>
      <xdr:col>24</xdr:col>
      <xdr:colOff>114300</xdr:colOff>
      <xdr:row>58</xdr:row>
      <xdr:rowOff>147955</xdr:rowOff>
    </xdr:to>
    <xdr:sp macro="" textlink="">
      <xdr:nvSpPr>
        <xdr:cNvPr id="171" name="楕円 170">
          <a:extLst>
            <a:ext uri="{FF2B5EF4-FFF2-40B4-BE49-F238E27FC236}">
              <a16:creationId xmlns:a16="http://schemas.microsoft.com/office/drawing/2014/main" id="{1FB633A8-F185-4F52-8317-BDBA07BD2C2F}"/>
            </a:ext>
          </a:extLst>
        </xdr:cNvPr>
        <xdr:cNvSpPr/>
      </xdr:nvSpPr>
      <xdr:spPr>
        <a:xfrm>
          <a:off x="45847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69232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CF37A0E9-24E4-4294-9D8F-1511574368C2}"/>
            </a:ext>
          </a:extLst>
        </xdr:cNvPr>
        <xdr:cNvSpPr txBox="1"/>
      </xdr:nvSpPr>
      <xdr:spPr>
        <a:xfrm>
          <a:off x="4673600"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73" name="楕円 172">
          <a:extLst>
            <a:ext uri="{FF2B5EF4-FFF2-40B4-BE49-F238E27FC236}">
              <a16:creationId xmlns:a16="http://schemas.microsoft.com/office/drawing/2014/main" id="{2139B877-D808-4B92-9E40-4B04DBF77039}"/>
            </a:ext>
          </a:extLst>
        </xdr:cNvPr>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97155</xdr:rowOff>
    </xdr:from>
    <xdr:to>
      <xdr:col>24</xdr:col>
      <xdr:colOff>63500</xdr:colOff>
      <xdr:row>58</xdr:row>
      <xdr:rowOff>135255</xdr:rowOff>
    </xdr:to>
    <xdr:cxnSp macro="">
      <xdr:nvCxnSpPr>
        <xdr:cNvPr id="174" name="直線コネクタ 173">
          <a:extLst>
            <a:ext uri="{FF2B5EF4-FFF2-40B4-BE49-F238E27FC236}">
              <a16:creationId xmlns:a16="http://schemas.microsoft.com/office/drawing/2014/main" id="{D92DF36F-A631-4DF6-A6F2-D31851470D64}"/>
            </a:ext>
          </a:extLst>
        </xdr:cNvPr>
        <xdr:cNvCxnSpPr/>
      </xdr:nvCxnSpPr>
      <xdr:spPr>
        <a:xfrm flipV="1">
          <a:off x="3797300" y="100412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105410</xdr:rowOff>
    </xdr:from>
    <xdr:to>
      <xdr:col>15</xdr:col>
      <xdr:colOff>101600</xdr:colOff>
      <xdr:row>60</xdr:row>
      <xdr:rowOff>35560</xdr:rowOff>
    </xdr:to>
    <xdr:sp macro="" textlink="">
      <xdr:nvSpPr>
        <xdr:cNvPr id="175" name="楕円 174">
          <a:extLst>
            <a:ext uri="{FF2B5EF4-FFF2-40B4-BE49-F238E27FC236}">
              <a16:creationId xmlns:a16="http://schemas.microsoft.com/office/drawing/2014/main" id="{27C1FFBB-955E-4929-BE2B-F1B98E55798E}"/>
            </a:ext>
          </a:extLst>
        </xdr:cNvPr>
        <xdr:cNvSpPr/>
      </xdr:nvSpPr>
      <xdr:spPr>
        <a:xfrm>
          <a:off x="2857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135255</xdr:rowOff>
    </xdr:from>
    <xdr:to>
      <xdr:col>19</xdr:col>
      <xdr:colOff>177800</xdr:colOff>
      <xdr:row>59</xdr:row>
      <xdr:rowOff>156210</xdr:rowOff>
    </xdr:to>
    <xdr:cxnSp macro="">
      <xdr:nvCxnSpPr>
        <xdr:cNvPr id="176" name="直線コネクタ 175">
          <a:extLst>
            <a:ext uri="{FF2B5EF4-FFF2-40B4-BE49-F238E27FC236}">
              <a16:creationId xmlns:a16="http://schemas.microsoft.com/office/drawing/2014/main" id="{43EFB83E-826B-4A76-B55B-88DCC4802897}"/>
            </a:ext>
          </a:extLst>
        </xdr:cNvPr>
        <xdr:cNvCxnSpPr/>
      </xdr:nvCxnSpPr>
      <xdr:spPr>
        <a:xfrm flipV="1">
          <a:off x="2908300" y="10079355"/>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11447</xdr:rowOff>
    </xdr:from>
    <xdr:ext cx="405111" cy="259045"/>
    <xdr:sp macro="" textlink="">
      <xdr:nvSpPr>
        <xdr:cNvPr id="177" name="n_1aveValue【体育館・プール】&#10;有形固定資産減価償却率">
          <a:extLst>
            <a:ext uri="{FF2B5EF4-FFF2-40B4-BE49-F238E27FC236}">
              <a16:creationId xmlns:a16="http://schemas.microsoft.com/office/drawing/2014/main" id="{550AD9B4-7AA7-40A9-8E5F-FA0EFCB61AD1}"/>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178" name="n_2aveValue【体育館・プール】&#10;有形固定資産減価償却率">
          <a:extLst>
            <a:ext uri="{FF2B5EF4-FFF2-40B4-BE49-F238E27FC236}">
              <a16:creationId xmlns:a16="http://schemas.microsoft.com/office/drawing/2014/main" id="{A787B7AE-33BC-4E10-9A0B-10E2F497C40B}"/>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99712</xdr:rowOff>
    </xdr:from>
    <xdr:ext cx="405111" cy="259045"/>
    <xdr:sp macro="" textlink="">
      <xdr:nvSpPr>
        <xdr:cNvPr id="179" name="n_3aveValue【体育館・プール】&#10;有形固定資産減価償却率">
          <a:extLst>
            <a:ext uri="{FF2B5EF4-FFF2-40B4-BE49-F238E27FC236}">
              <a16:creationId xmlns:a16="http://schemas.microsoft.com/office/drawing/2014/main" id="{9B9B3F56-4A2C-4E37-A7E4-D05BDEC4A98C}"/>
            </a:ext>
          </a:extLst>
        </xdr:cNvPr>
        <xdr:cNvSpPr txBox="1"/>
      </xdr:nvSpPr>
      <xdr:spPr>
        <a:xfrm>
          <a:off x="1816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31132</xdr:rowOff>
    </xdr:from>
    <xdr:ext cx="405111" cy="259045"/>
    <xdr:sp macro="" textlink="">
      <xdr:nvSpPr>
        <xdr:cNvPr id="180" name="n_1mainValue【体育館・プール】&#10;有形固定資産減価償却率">
          <a:extLst>
            <a:ext uri="{FF2B5EF4-FFF2-40B4-BE49-F238E27FC236}">
              <a16:creationId xmlns:a16="http://schemas.microsoft.com/office/drawing/2014/main" id="{24DEE637-1014-459E-A2A4-775D7855797A}"/>
            </a:ext>
          </a:extLst>
        </xdr:cNvPr>
        <xdr:cNvSpPr txBox="1"/>
      </xdr:nvSpPr>
      <xdr:spPr>
        <a:xfrm>
          <a:off x="3582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1" name="n_2mainValue【体育館・プール】&#10;有形固定資産減価償却率">
          <a:extLst>
            <a:ext uri="{FF2B5EF4-FFF2-40B4-BE49-F238E27FC236}">
              <a16:creationId xmlns:a16="http://schemas.microsoft.com/office/drawing/2014/main" id="{48985719-1C2F-44E7-A391-0D0FB4A69791}"/>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3CA0BE05-09A3-4389-ADE3-6B9127F724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F3196639-7DD6-40D2-A9D0-70A9B33D973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1B60AE84-76E4-4AA8-8D15-E4D3B29FC46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ACC718C2-F4CF-4906-8E8C-7725B82C5E2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F3C68DC5-2F7C-4F27-B2BC-A418E909C91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5D872E94-AED7-4948-837F-2BA00E917D6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2D843E3C-B26D-465A-BA93-C285ECD642E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762103ED-8C39-414B-A8F2-1799B70998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DFC5B5B1-7BE2-4C9D-AF16-CA490BCBE86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9F0BD7B8-0A0C-4771-80C2-B0FAC4C90C8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5B81F152-D42B-4879-955B-99B0E25FD80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a:extLst>
            <a:ext uri="{FF2B5EF4-FFF2-40B4-BE49-F238E27FC236}">
              <a16:creationId xmlns:a16="http://schemas.microsoft.com/office/drawing/2014/main" id="{3C48B593-6590-4EE4-A4FB-C5A557E6B17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3D4044F4-A24F-439D-83A3-5B0E6CA535E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95" name="テキスト ボックス 194">
          <a:extLst>
            <a:ext uri="{FF2B5EF4-FFF2-40B4-BE49-F238E27FC236}">
              <a16:creationId xmlns:a16="http://schemas.microsoft.com/office/drawing/2014/main" id="{DEC542E1-61B9-4844-B2DF-E21C0DE0588A}"/>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5AF0EEA3-F9DE-4064-9401-62FCFCC64FC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97" name="テキスト ボックス 196">
          <a:extLst>
            <a:ext uri="{FF2B5EF4-FFF2-40B4-BE49-F238E27FC236}">
              <a16:creationId xmlns:a16="http://schemas.microsoft.com/office/drawing/2014/main" id="{7A5C0C84-EB9C-4330-BD88-B2F2B68BD15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04D34330-803D-4003-A4F6-54367C08E35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99" name="テキスト ボックス 198">
          <a:extLst>
            <a:ext uri="{FF2B5EF4-FFF2-40B4-BE49-F238E27FC236}">
              <a16:creationId xmlns:a16="http://schemas.microsoft.com/office/drawing/2014/main" id="{F8E217AB-1D86-4F02-A6FF-6DA04D490926}"/>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4DF13CDB-8E19-40FA-9E7E-660A22FB9D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1" name="テキスト ボックス 200">
          <a:extLst>
            <a:ext uri="{FF2B5EF4-FFF2-40B4-BE49-F238E27FC236}">
              <a16:creationId xmlns:a16="http://schemas.microsoft.com/office/drawing/2014/main" id="{861BFFC2-106E-4A0F-AAAF-192475644581}"/>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4E7922E1-E3C4-441F-9FF1-E5385402E6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03" name="直線コネクタ 202">
          <a:extLst>
            <a:ext uri="{FF2B5EF4-FFF2-40B4-BE49-F238E27FC236}">
              <a16:creationId xmlns:a16="http://schemas.microsoft.com/office/drawing/2014/main" id="{CAB12EA9-5CE8-4F3C-B702-12196F84209D}"/>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04" name="【体育館・プール】&#10;一人当たり面積最小値テキスト">
          <a:extLst>
            <a:ext uri="{FF2B5EF4-FFF2-40B4-BE49-F238E27FC236}">
              <a16:creationId xmlns:a16="http://schemas.microsoft.com/office/drawing/2014/main" id="{50EC226C-A096-4980-921C-2799B225FA20}"/>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05" name="直線コネクタ 204">
          <a:extLst>
            <a:ext uri="{FF2B5EF4-FFF2-40B4-BE49-F238E27FC236}">
              <a16:creationId xmlns:a16="http://schemas.microsoft.com/office/drawing/2014/main" id="{BDFCB46A-3633-45FF-A9DC-02C5035A1B2F}"/>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06" name="【体育館・プール】&#10;一人当たり面積最大値テキスト">
          <a:extLst>
            <a:ext uri="{FF2B5EF4-FFF2-40B4-BE49-F238E27FC236}">
              <a16:creationId xmlns:a16="http://schemas.microsoft.com/office/drawing/2014/main" id="{88A54B43-B217-42EA-82F5-0D0B0E80430C}"/>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07" name="直線コネクタ 206">
          <a:extLst>
            <a:ext uri="{FF2B5EF4-FFF2-40B4-BE49-F238E27FC236}">
              <a16:creationId xmlns:a16="http://schemas.microsoft.com/office/drawing/2014/main" id="{B2755272-3E26-4004-BB71-A7F94322FDB5}"/>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08" name="【体育館・プール】&#10;一人当たり面積平均値テキスト">
          <a:extLst>
            <a:ext uri="{FF2B5EF4-FFF2-40B4-BE49-F238E27FC236}">
              <a16:creationId xmlns:a16="http://schemas.microsoft.com/office/drawing/2014/main" id="{F46796C9-1089-4935-999E-1C0E25EB629B}"/>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09" name="フローチャート: 判断 208">
          <a:extLst>
            <a:ext uri="{FF2B5EF4-FFF2-40B4-BE49-F238E27FC236}">
              <a16:creationId xmlns:a16="http://schemas.microsoft.com/office/drawing/2014/main" id="{A61329D0-09BC-4815-B645-3BBBCE5A675F}"/>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0" name="フローチャート: 判断 209">
          <a:extLst>
            <a:ext uri="{FF2B5EF4-FFF2-40B4-BE49-F238E27FC236}">
              <a16:creationId xmlns:a16="http://schemas.microsoft.com/office/drawing/2014/main" id="{5CF0DB5D-2C54-4C45-9096-F52EAC51D8A0}"/>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11" name="フローチャート: 判断 210">
          <a:extLst>
            <a:ext uri="{FF2B5EF4-FFF2-40B4-BE49-F238E27FC236}">
              <a16:creationId xmlns:a16="http://schemas.microsoft.com/office/drawing/2014/main" id="{8BA73B71-896F-4688-9D58-B552D295D477}"/>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105722</xdr:rowOff>
    </xdr:from>
    <xdr:to>
      <xdr:col>41</xdr:col>
      <xdr:colOff>101600</xdr:colOff>
      <xdr:row>64</xdr:row>
      <xdr:rowOff>35872</xdr:rowOff>
    </xdr:to>
    <xdr:sp macro="" textlink="">
      <xdr:nvSpPr>
        <xdr:cNvPr id="212" name="フローチャート: 判断 211">
          <a:extLst>
            <a:ext uri="{FF2B5EF4-FFF2-40B4-BE49-F238E27FC236}">
              <a16:creationId xmlns:a16="http://schemas.microsoft.com/office/drawing/2014/main" id="{956A82C6-7112-4461-8624-6CF17FDDD3E2}"/>
            </a:ext>
          </a:extLst>
        </xdr:cNvPr>
        <xdr:cNvSpPr/>
      </xdr:nvSpPr>
      <xdr:spPr>
        <a:xfrm>
          <a:off x="7810500" y="1090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7D0BD68E-5205-400D-8F46-435AFAE2BE7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CE44B797-894F-465E-ACDC-6DBE8906553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97D01F37-4816-40A0-A316-E7FD4AEA26C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172F8308-6CD9-4DB0-84AD-036292F944E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893830E5-1930-427A-A661-1E45C288AF3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107848</xdr:rowOff>
    </xdr:from>
    <xdr:to>
      <xdr:col>55</xdr:col>
      <xdr:colOff>50800</xdr:colOff>
      <xdr:row>64</xdr:row>
      <xdr:rowOff>37998</xdr:rowOff>
    </xdr:to>
    <xdr:sp macro="" textlink="">
      <xdr:nvSpPr>
        <xdr:cNvPr id="218" name="楕円 217">
          <a:extLst>
            <a:ext uri="{FF2B5EF4-FFF2-40B4-BE49-F238E27FC236}">
              <a16:creationId xmlns:a16="http://schemas.microsoft.com/office/drawing/2014/main" id="{9A096959-CB47-4AA5-9BCB-E5C62F1BF162}"/>
            </a:ext>
          </a:extLst>
        </xdr:cNvPr>
        <xdr:cNvSpPr/>
      </xdr:nvSpPr>
      <xdr:spPr>
        <a:xfrm>
          <a:off x="10426700" y="1090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219" name="【体育館・プール】&#10;一人当たり面積該当値テキスト">
          <a:extLst>
            <a:ext uri="{FF2B5EF4-FFF2-40B4-BE49-F238E27FC236}">
              <a16:creationId xmlns:a16="http://schemas.microsoft.com/office/drawing/2014/main" id="{A8E239D8-EFB5-4E4F-A91B-4910594CD88E}"/>
            </a:ext>
          </a:extLst>
        </xdr:cNvPr>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108306</xdr:rowOff>
    </xdr:from>
    <xdr:to>
      <xdr:col>50</xdr:col>
      <xdr:colOff>165100</xdr:colOff>
      <xdr:row>64</xdr:row>
      <xdr:rowOff>38456</xdr:rowOff>
    </xdr:to>
    <xdr:sp macro="" textlink="">
      <xdr:nvSpPr>
        <xdr:cNvPr id="220" name="楕円 219">
          <a:extLst>
            <a:ext uri="{FF2B5EF4-FFF2-40B4-BE49-F238E27FC236}">
              <a16:creationId xmlns:a16="http://schemas.microsoft.com/office/drawing/2014/main" id="{F7F5C345-A10A-4192-AC68-35B07CDB6E26}"/>
            </a:ext>
          </a:extLst>
        </xdr:cNvPr>
        <xdr:cNvSpPr/>
      </xdr:nvSpPr>
      <xdr:spPr>
        <a:xfrm>
          <a:off x="9588500" y="109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158648</xdr:rowOff>
    </xdr:from>
    <xdr:to>
      <xdr:col>55</xdr:col>
      <xdr:colOff>0</xdr:colOff>
      <xdr:row>63</xdr:row>
      <xdr:rowOff>159106</xdr:rowOff>
    </xdr:to>
    <xdr:cxnSp macro="">
      <xdr:nvCxnSpPr>
        <xdr:cNvPr id="221" name="直線コネクタ 220">
          <a:extLst>
            <a:ext uri="{FF2B5EF4-FFF2-40B4-BE49-F238E27FC236}">
              <a16:creationId xmlns:a16="http://schemas.microsoft.com/office/drawing/2014/main" id="{DD1AD381-4CD0-4B47-94DB-EDD0E09AC487}"/>
            </a:ext>
          </a:extLst>
        </xdr:cNvPr>
        <xdr:cNvCxnSpPr/>
      </xdr:nvCxnSpPr>
      <xdr:spPr>
        <a:xfrm flipV="1">
          <a:off x="9639300" y="1095999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105905</xdr:rowOff>
    </xdr:from>
    <xdr:to>
      <xdr:col>46</xdr:col>
      <xdr:colOff>38100</xdr:colOff>
      <xdr:row>64</xdr:row>
      <xdr:rowOff>36055</xdr:rowOff>
    </xdr:to>
    <xdr:sp macro="" textlink="">
      <xdr:nvSpPr>
        <xdr:cNvPr id="222" name="楕円 221">
          <a:extLst>
            <a:ext uri="{FF2B5EF4-FFF2-40B4-BE49-F238E27FC236}">
              <a16:creationId xmlns:a16="http://schemas.microsoft.com/office/drawing/2014/main" id="{579D1FED-2078-4FE0-A324-A889A30B6405}"/>
            </a:ext>
          </a:extLst>
        </xdr:cNvPr>
        <xdr:cNvSpPr/>
      </xdr:nvSpPr>
      <xdr:spPr>
        <a:xfrm>
          <a:off x="8699500" y="1090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156705</xdr:rowOff>
    </xdr:from>
    <xdr:to>
      <xdr:col>50</xdr:col>
      <xdr:colOff>114300</xdr:colOff>
      <xdr:row>63</xdr:row>
      <xdr:rowOff>159106</xdr:rowOff>
    </xdr:to>
    <xdr:cxnSp macro="">
      <xdr:nvCxnSpPr>
        <xdr:cNvPr id="223" name="直線コネクタ 222">
          <a:extLst>
            <a:ext uri="{FF2B5EF4-FFF2-40B4-BE49-F238E27FC236}">
              <a16:creationId xmlns:a16="http://schemas.microsoft.com/office/drawing/2014/main" id="{97FD4CA2-6338-465D-984B-CE9CEAA5CF6F}"/>
            </a:ext>
          </a:extLst>
        </xdr:cNvPr>
        <xdr:cNvCxnSpPr/>
      </xdr:nvCxnSpPr>
      <xdr:spPr>
        <a:xfrm>
          <a:off x="8750300" y="10958055"/>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50205</xdr:rowOff>
    </xdr:from>
    <xdr:ext cx="469744" cy="259045"/>
    <xdr:sp macro="" textlink="">
      <xdr:nvSpPr>
        <xdr:cNvPr id="224" name="n_1aveValue【体育館・プール】&#10;一人当たり面積">
          <a:extLst>
            <a:ext uri="{FF2B5EF4-FFF2-40B4-BE49-F238E27FC236}">
              <a16:creationId xmlns:a16="http://schemas.microsoft.com/office/drawing/2014/main" id="{3CD284DC-AB1A-4F6C-B5CB-F745F54B162F}"/>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29651</xdr:rowOff>
    </xdr:from>
    <xdr:ext cx="469744" cy="259045"/>
    <xdr:sp macro="" textlink="">
      <xdr:nvSpPr>
        <xdr:cNvPr id="225" name="n_2aveValue【体育館・プール】&#10;一人当たり面積">
          <a:extLst>
            <a:ext uri="{FF2B5EF4-FFF2-40B4-BE49-F238E27FC236}">
              <a16:creationId xmlns:a16="http://schemas.microsoft.com/office/drawing/2014/main" id="{84BC6476-DE4A-4E4E-AFD1-2024126B5542}"/>
            </a:ext>
          </a:extLst>
        </xdr:cNvPr>
        <xdr:cNvSpPr txBox="1"/>
      </xdr:nvSpPr>
      <xdr:spPr>
        <a:xfrm>
          <a:off x="8515427" y="110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52399</xdr:rowOff>
    </xdr:from>
    <xdr:ext cx="469744" cy="259045"/>
    <xdr:sp macro="" textlink="">
      <xdr:nvSpPr>
        <xdr:cNvPr id="226" name="n_3aveValue【体育館・プール】&#10;一人当たり面積">
          <a:extLst>
            <a:ext uri="{FF2B5EF4-FFF2-40B4-BE49-F238E27FC236}">
              <a16:creationId xmlns:a16="http://schemas.microsoft.com/office/drawing/2014/main" id="{3BC6189A-AAF1-4682-B5A2-6A34A0F0E0B3}"/>
            </a:ext>
          </a:extLst>
        </xdr:cNvPr>
        <xdr:cNvSpPr txBox="1"/>
      </xdr:nvSpPr>
      <xdr:spPr>
        <a:xfrm>
          <a:off x="7626427" y="1068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29583</xdr:rowOff>
    </xdr:from>
    <xdr:ext cx="469744" cy="259045"/>
    <xdr:sp macro="" textlink="">
      <xdr:nvSpPr>
        <xdr:cNvPr id="227" name="n_1mainValue【体育館・プール】&#10;一人当たり面積">
          <a:extLst>
            <a:ext uri="{FF2B5EF4-FFF2-40B4-BE49-F238E27FC236}">
              <a16:creationId xmlns:a16="http://schemas.microsoft.com/office/drawing/2014/main" id="{C4FE3E0B-5566-4BFE-A706-7D8FEA7AF541}"/>
            </a:ext>
          </a:extLst>
        </xdr:cNvPr>
        <xdr:cNvSpPr txBox="1"/>
      </xdr:nvSpPr>
      <xdr:spPr>
        <a:xfrm>
          <a:off x="9391727" y="110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52582</xdr:rowOff>
    </xdr:from>
    <xdr:ext cx="469744" cy="259045"/>
    <xdr:sp macro="" textlink="">
      <xdr:nvSpPr>
        <xdr:cNvPr id="228" name="n_2mainValue【体育館・プール】&#10;一人当たり面積">
          <a:extLst>
            <a:ext uri="{FF2B5EF4-FFF2-40B4-BE49-F238E27FC236}">
              <a16:creationId xmlns:a16="http://schemas.microsoft.com/office/drawing/2014/main" id="{AA79E4B2-8B18-483B-BE3F-A41136DA49BF}"/>
            </a:ext>
          </a:extLst>
        </xdr:cNvPr>
        <xdr:cNvSpPr txBox="1"/>
      </xdr:nvSpPr>
      <xdr:spPr>
        <a:xfrm>
          <a:off x="8515427" y="1068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9ED33969-A90D-4FFB-8275-AEBB7B0319A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F455022D-8014-4CE0-952E-41940439A1C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A714E7B1-8CAE-44BD-BB44-84DAFFCEC10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338B04A7-F639-4D4A-BD26-28B470D491D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A518A0D0-3E7B-4410-A462-576683EFC58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1F3EE4B2-C299-4E32-A3FA-4EAA1C8A3E1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1CD648C1-4769-4B94-A17B-DF00707B734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18A6AADB-4169-422D-80EA-AD4ED1C95B2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A8B8BCC-9C7D-48D5-BC99-0EB6267D10E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61469DF6-944A-4E35-8957-70329BDA3CE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a:extLst>
            <a:ext uri="{FF2B5EF4-FFF2-40B4-BE49-F238E27FC236}">
              <a16:creationId xmlns:a16="http://schemas.microsoft.com/office/drawing/2014/main" id="{1FF426C3-7CB2-4949-B30B-D53A8F76B90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a:extLst>
            <a:ext uri="{FF2B5EF4-FFF2-40B4-BE49-F238E27FC236}">
              <a16:creationId xmlns:a16="http://schemas.microsoft.com/office/drawing/2014/main" id="{DE2316A3-8387-4C43-9DE8-130FDF17A8D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a:extLst>
            <a:ext uri="{FF2B5EF4-FFF2-40B4-BE49-F238E27FC236}">
              <a16:creationId xmlns:a16="http://schemas.microsoft.com/office/drawing/2014/main" id="{1BA92D3A-3BEF-4D51-AD69-5083BA80702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a:extLst>
            <a:ext uri="{FF2B5EF4-FFF2-40B4-BE49-F238E27FC236}">
              <a16:creationId xmlns:a16="http://schemas.microsoft.com/office/drawing/2014/main" id="{DA12B397-698A-4635-93C0-E3711C8D66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a:extLst>
            <a:ext uri="{FF2B5EF4-FFF2-40B4-BE49-F238E27FC236}">
              <a16:creationId xmlns:a16="http://schemas.microsoft.com/office/drawing/2014/main" id="{71E03E66-7614-40B1-96C8-C0919D91CE3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a:extLst>
            <a:ext uri="{FF2B5EF4-FFF2-40B4-BE49-F238E27FC236}">
              <a16:creationId xmlns:a16="http://schemas.microsoft.com/office/drawing/2014/main" id="{23689B86-AD60-4985-BE3E-A8E78A7EE40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a:extLst>
            <a:ext uri="{FF2B5EF4-FFF2-40B4-BE49-F238E27FC236}">
              <a16:creationId xmlns:a16="http://schemas.microsoft.com/office/drawing/2014/main" id="{5DFEDE44-DF58-4BDD-B54D-7CC5F0D90BC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a:extLst>
            <a:ext uri="{FF2B5EF4-FFF2-40B4-BE49-F238E27FC236}">
              <a16:creationId xmlns:a16="http://schemas.microsoft.com/office/drawing/2014/main" id="{7287D80B-5DFD-4F67-99C0-CA4A47B1F76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a:extLst>
            <a:ext uri="{FF2B5EF4-FFF2-40B4-BE49-F238E27FC236}">
              <a16:creationId xmlns:a16="http://schemas.microsoft.com/office/drawing/2014/main" id="{B20123E6-A5E8-4FDF-811A-F2E509CD5DD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a:extLst>
            <a:ext uri="{FF2B5EF4-FFF2-40B4-BE49-F238E27FC236}">
              <a16:creationId xmlns:a16="http://schemas.microsoft.com/office/drawing/2014/main" id="{0EAAFEDF-9A23-42E7-BC3D-9015ACD997F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a:extLst>
            <a:ext uri="{FF2B5EF4-FFF2-40B4-BE49-F238E27FC236}">
              <a16:creationId xmlns:a16="http://schemas.microsoft.com/office/drawing/2014/main" id="{F22C2FE5-D401-4643-AA0B-06FE8666D35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a:extLst>
            <a:ext uri="{FF2B5EF4-FFF2-40B4-BE49-F238E27FC236}">
              <a16:creationId xmlns:a16="http://schemas.microsoft.com/office/drawing/2014/main" id="{451ACA1A-3974-4A3F-9145-046E9A342DEC}"/>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3F15D6C1-CE31-4B02-ACC8-10A099B17DE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469AF0F1-970C-4815-BA70-6A3137E573C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id="{AFF54BD2-75F8-4A04-99A0-B12615BE594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54" name="直線コネクタ 253">
          <a:extLst>
            <a:ext uri="{FF2B5EF4-FFF2-40B4-BE49-F238E27FC236}">
              <a16:creationId xmlns:a16="http://schemas.microsoft.com/office/drawing/2014/main" id="{97FD59A7-B38B-429E-9B88-16F57200D2BF}"/>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55" name="【福祉施設】&#10;有形固定資産減価償却率最小値テキスト">
          <a:extLst>
            <a:ext uri="{FF2B5EF4-FFF2-40B4-BE49-F238E27FC236}">
              <a16:creationId xmlns:a16="http://schemas.microsoft.com/office/drawing/2014/main" id="{D6607A72-1847-495E-B70C-F7E9E9590F20}"/>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56" name="直線コネクタ 255">
          <a:extLst>
            <a:ext uri="{FF2B5EF4-FFF2-40B4-BE49-F238E27FC236}">
              <a16:creationId xmlns:a16="http://schemas.microsoft.com/office/drawing/2014/main" id="{E7068883-4FDD-4D5B-9C77-FCEBFC729ADD}"/>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a:extLst>
            <a:ext uri="{FF2B5EF4-FFF2-40B4-BE49-F238E27FC236}">
              <a16:creationId xmlns:a16="http://schemas.microsoft.com/office/drawing/2014/main" id="{6C9F70DE-FD52-4866-A895-19DF2A433246}"/>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a:extLst>
            <a:ext uri="{FF2B5EF4-FFF2-40B4-BE49-F238E27FC236}">
              <a16:creationId xmlns:a16="http://schemas.microsoft.com/office/drawing/2014/main" id="{45289E45-D2E7-4A09-8F76-2AABE4A1511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59" name="【福祉施設】&#10;有形固定資産減価償却率平均値テキスト">
          <a:extLst>
            <a:ext uri="{FF2B5EF4-FFF2-40B4-BE49-F238E27FC236}">
              <a16:creationId xmlns:a16="http://schemas.microsoft.com/office/drawing/2014/main" id="{7D68A191-8EDD-4686-A3A4-9F7CBD425978}"/>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60" name="フローチャート: 判断 259">
          <a:extLst>
            <a:ext uri="{FF2B5EF4-FFF2-40B4-BE49-F238E27FC236}">
              <a16:creationId xmlns:a16="http://schemas.microsoft.com/office/drawing/2014/main" id="{9345E06E-062A-41F9-AB86-58CEAA36E986}"/>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61" name="フローチャート: 判断 260">
          <a:extLst>
            <a:ext uri="{FF2B5EF4-FFF2-40B4-BE49-F238E27FC236}">
              <a16:creationId xmlns:a16="http://schemas.microsoft.com/office/drawing/2014/main" id="{1AF304AD-B173-4F9B-BBD5-03147721382E}"/>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62" name="フローチャート: 判断 261">
          <a:extLst>
            <a:ext uri="{FF2B5EF4-FFF2-40B4-BE49-F238E27FC236}">
              <a16:creationId xmlns:a16="http://schemas.microsoft.com/office/drawing/2014/main" id="{0EAB9E6B-6E50-4C23-B4AF-A56BE8A41500}"/>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63" name="フローチャート: 判断 262">
          <a:extLst>
            <a:ext uri="{FF2B5EF4-FFF2-40B4-BE49-F238E27FC236}">
              <a16:creationId xmlns:a16="http://schemas.microsoft.com/office/drawing/2014/main" id="{3E0EF73E-CF50-40E1-9CAE-633035A857BC}"/>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AC62E9E8-484B-479E-9B25-A577FF6BBCD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D3DF1884-9B4B-4E42-A8CD-B6213179C44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72AD3CFD-70E3-4369-AE18-C4C2AED63A0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20EB1D67-BBCB-4200-A047-C1185CBAA8D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2F47AF91-B369-430B-8D06-D4F82C55B3E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129358</xdr:rowOff>
    </xdr:from>
    <xdr:to>
      <xdr:col>15</xdr:col>
      <xdr:colOff>101600</xdr:colOff>
      <xdr:row>82</xdr:row>
      <xdr:rowOff>59508</xdr:rowOff>
    </xdr:to>
    <xdr:sp macro="" textlink="">
      <xdr:nvSpPr>
        <xdr:cNvPr id="269" name="楕円 268">
          <a:extLst>
            <a:ext uri="{FF2B5EF4-FFF2-40B4-BE49-F238E27FC236}">
              <a16:creationId xmlns:a16="http://schemas.microsoft.com/office/drawing/2014/main" id="{66D3587B-244F-4F1C-A403-18EFE99F4574}"/>
            </a:ext>
          </a:extLst>
        </xdr:cNvPr>
        <xdr:cNvSpPr/>
      </xdr:nvSpPr>
      <xdr:spPr>
        <a:xfrm>
          <a:off x="2857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270" name="n_1aveValue【福祉施設】&#10;有形固定資産減価償却率">
          <a:extLst>
            <a:ext uri="{FF2B5EF4-FFF2-40B4-BE49-F238E27FC236}">
              <a16:creationId xmlns:a16="http://schemas.microsoft.com/office/drawing/2014/main" id="{F4954AE8-8068-46E2-B004-A4504CD39ED6}"/>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131553</xdr:rowOff>
    </xdr:from>
    <xdr:ext cx="405111" cy="259045"/>
    <xdr:sp macro="" textlink="">
      <xdr:nvSpPr>
        <xdr:cNvPr id="271" name="n_2aveValue【福祉施設】&#10;有形固定資産減価償却率">
          <a:extLst>
            <a:ext uri="{FF2B5EF4-FFF2-40B4-BE49-F238E27FC236}">
              <a16:creationId xmlns:a16="http://schemas.microsoft.com/office/drawing/2014/main" id="{4221E94B-EE76-45AF-8E38-F908A2DD1123}"/>
            </a:ext>
          </a:extLst>
        </xdr:cNvPr>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272" name="n_3aveValue【福祉施設】&#10;有形固定資産減価償却率">
          <a:extLst>
            <a:ext uri="{FF2B5EF4-FFF2-40B4-BE49-F238E27FC236}">
              <a16:creationId xmlns:a16="http://schemas.microsoft.com/office/drawing/2014/main" id="{893B3BD2-46F0-4F6E-8854-5C3344CB5460}"/>
            </a:ext>
          </a:extLst>
        </xdr:cNvPr>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50635</xdr:rowOff>
    </xdr:from>
    <xdr:ext cx="405111" cy="259045"/>
    <xdr:sp macro="" textlink="">
      <xdr:nvSpPr>
        <xdr:cNvPr id="273" name="n_2mainValue【福祉施設】&#10;有形固定資産減価償却率">
          <a:extLst>
            <a:ext uri="{FF2B5EF4-FFF2-40B4-BE49-F238E27FC236}">
              <a16:creationId xmlns:a16="http://schemas.microsoft.com/office/drawing/2014/main" id="{803E1DF9-042C-4D41-943E-B0BEFC4DBD7D}"/>
            </a:ext>
          </a:extLst>
        </xdr:cNvPr>
        <xdr:cNvSpPr txBox="1"/>
      </xdr:nvSpPr>
      <xdr:spPr>
        <a:xfrm>
          <a:off x="2705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B0D8227-EB3B-4031-9441-F6DFB550159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BE3A2835-171F-4D8A-99C7-CEC7101701E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46412EC9-FDFE-4027-9B19-C00F76C895D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E4F0D1AE-E9C7-4067-B648-0078434078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762CC9E3-D2D9-4F26-9A5F-01026DD3E4D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74337DB9-FCAD-4BF7-8F1B-F75816430E0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A7B34F30-7CD0-44A6-9C1B-B25E6C9CE86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B871B823-4C07-42F7-819D-2DB5A1593CE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a:extLst>
            <a:ext uri="{FF2B5EF4-FFF2-40B4-BE49-F238E27FC236}">
              <a16:creationId xmlns:a16="http://schemas.microsoft.com/office/drawing/2014/main" id="{BDD04EE2-2107-4A58-BFC6-FB7BF87C5D1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a:extLst>
            <a:ext uri="{FF2B5EF4-FFF2-40B4-BE49-F238E27FC236}">
              <a16:creationId xmlns:a16="http://schemas.microsoft.com/office/drawing/2014/main" id="{07E9C3C5-3840-4474-B041-6890BD575CD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4" name="直線コネクタ 283">
          <a:extLst>
            <a:ext uri="{FF2B5EF4-FFF2-40B4-BE49-F238E27FC236}">
              <a16:creationId xmlns:a16="http://schemas.microsoft.com/office/drawing/2014/main" id="{1B37796C-B401-4F45-A8AF-E45503EDD8A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5" name="テキスト ボックス 284">
          <a:extLst>
            <a:ext uri="{FF2B5EF4-FFF2-40B4-BE49-F238E27FC236}">
              <a16:creationId xmlns:a16="http://schemas.microsoft.com/office/drawing/2014/main" id="{D3110E8A-050B-468B-B62A-57718DA09CF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6" name="直線コネクタ 285">
          <a:extLst>
            <a:ext uri="{FF2B5EF4-FFF2-40B4-BE49-F238E27FC236}">
              <a16:creationId xmlns:a16="http://schemas.microsoft.com/office/drawing/2014/main" id="{432FDB82-59B7-4CE3-ACBE-B9A87CC83E0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7" name="テキスト ボックス 286">
          <a:extLst>
            <a:ext uri="{FF2B5EF4-FFF2-40B4-BE49-F238E27FC236}">
              <a16:creationId xmlns:a16="http://schemas.microsoft.com/office/drawing/2014/main" id="{FF24B227-2DFA-4621-930E-4FF654055CB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a:extLst>
            <a:ext uri="{FF2B5EF4-FFF2-40B4-BE49-F238E27FC236}">
              <a16:creationId xmlns:a16="http://schemas.microsoft.com/office/drawing/2014/main" id="{9BBA20AF-2FB5-421D-9A49-8896F9E62AA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9" name="テキスト ボックス 288">
          <a:extLst>
            <a:ext uri="{FF2B5EF4-FFF2-40B4-BE49-F238E27FC236}">
              <a16:creationId xmlns:a16="http://schemas.microsoft.com/office/drawing/2014/main" id="{737B7590-958F-4688-ACC5-373EC89BCB1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0" name="直線コネクタ 289">
          <a:extLst>
            <a:ext uri="{FF2B5EF4-FFF2-40B4-BE49-F238E27FC236}">
              <a16:creationId xmlns:a16="http://schemas.microsoft.com/office/drawing/2014/main" id="{A42D8F0F-3A3A-4293-9D19-A2EF558912E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1" name="テキスト ボックス 290">
          <a:extLst>
            <a:ext uri="{FF2B5EF4-FFF2-40B4-BE49-F238E27FC236}">
              <a16:creationId xmlns:a16="http://schemas.microsoft.com/office/drawing/2014/main" id="{083DF3CD-3D5B-43C5-92CF-86716080673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2" name="直線コネクタ 291">
          <a:extLst>
            <a:ext uri="{FF2B5EF4-FFF2-40B4-BE49-F238E27FC236}">
              <a16:creationId xmlns:a16="http://schemas.microsoft.com/office/drawing/2014/main" id="{2B415DE8-7B76-41DC-BB36-DB120334AA9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3" name="テキスト ボックス 292">
          <a:extLst>
            <a:ext uri="{FF2B5EF4-FFF2-40B4-BE49-F238E27FC236}">
              <a16:creationId xmlns:a16="http://schemas.microsoft.com/office/drawing/2014/main" id="{3AB50CCF-B066-4AA9-BE7D-2B962058C90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a:extLst>
            <a:ext uri="{FF2B5EF4-FFF2-40B4-BE49-F238E27FC236}">
              <a16:creationId xmlns:a16="http://schemas.microsoft.com/office/drawing/2014/main" id="{E1C64DA2-4816-4EBB-8BE4-AF2BE85F527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a:extLst>
            <a:ext uri="{FF2B5EF4-FFF2-40B4-BE49-F238E27FC236}">
              <a16:creationId xmlns:a16="http://schemas.microsoft.com/office/drawing/2014/main" id="{CF78CC11-B613-4BA4-88E7-CFBF3F43492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a:extLst>
            <a:ext uri="{FF2B5EF4-FFF2-40B4-BE49-F238E27FC236}">
              <a16:creationId xmlns:a16="http://schemas.microsoft.com/office/drawing/2014/main" id="{745F6996-A411-4A74-AF82-49B18ABDB8D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97" name="直線コネクタ 296">
          <a:extLst>
            <a:ext uri="{FF2B5EF4-FFF2-40B4-BE49-F238E27FC236}">
              <a16:creationId xmlns:a16="http://schemas.microsoft.com/office/drawing/2014/main" id="{39808990-4280-4100-8FCA-4E33E928C0F0}"/>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98" name="【福祉施設】&#10;一人当たり面積最小値テキスト">
          <a:extLst>
            <a:ext uri="{FF2B5EF4-FFF2-40B4-BE49-F238E27FC236}">
              <a16:creationId xmlns:a16="http://schemas.microsoft.com/office/drawing/2014/main" id="{5DD56FA0-62FC-4D5D-A0D5-312EF9D15899}"/>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99" name="直線コネクタ 298">
          <a:extLst>
            <a:ext uri="{FF2B5EF4-FFF2-40B4-BE49-F238E27FC236}">
              <a16:creationId xmlns:a16="http://schemas.microsoft.com/office/drawing/2014/main" id="{7DA1C9C3-DF7D-4BC5-B6E9-DBEDA4CAAF05}"/>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00" name="【福祉施設】&#10;一人当たり面積最大値テキスト">
          <a:extLst>
            <a:ext uri="{FF2B5EF4-FFF2-40B4-BE49-F238E27FC236}">
              <a16:creationId xmlns:a16="http://schemas.microsoft.com/office/drawing/2014/main" id="{56DB1A79-DC60-42A7-8D34-012C4583D2EA}"/>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01" name="直線コネクタ 300">
          <a:extLst>
            <a:ext uri="{FF2B5EF4-FFF2-40B4-BE49-F238E27FC236}">
              <a16:creationId xmlns:a16="http://schemas.microsoft.com/office/drawing/2014/main" id="{F1F00C49-B9CE-4C59-87E6-877D25F5E637}"/>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302" name="【福祉施設】&#10;一人当たり面積平均値テキスト">
          <a:extLst>
            <a:ext uri="{FF2B5EF4-FFF2-40B4-BE49-F238E27FC236}">
              <a16:creationId xmlns:a16="http://schemas.microsoft.com/office/drawing/2014/main" id="{10349DE6-C150-4A5F-9674-DA9EF73FD695}"/>
            </a:ext>
          </a:extLst>
        </xdr:cNvPr>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03" name="フローチャート: 判断 302">
          <a:extLst>
            <a:ext uri="{FF2B5EF4-FFF2-40B4-BE49-F238E27FC236}">
              <a16:creationId xmlns:a16="http://schemas.microsoft.com/office/drawing/2014/main" id="{FEFFEB26-AF34-44E4-BAED-8FA2E90864C7}"/>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04" name="フローチャート: 判断 303">
          <a:extLst>
            <a:ext uri="{FF2B5EF4-FFF2-40B4-BE49-F238E27FC236}">
              <a16:creationId xmlns:a16="http://schemas.microsoft.com/office/drawing/2014/main" id="{008904C4-4B03-43A5-A814-9F62BEF7026D}"/>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05" name="フローチャート: 判断 304">
          <a:extLst>
            <a:ext uri="{FF2B5EF4-FFF2-40B4-BE49-F238E27FC236}">
              <a16:creationId xmlns:a16="http://schemas.microsoft.com/office/drawing/2014/main" id="{E5D32217-E86B-47F8-B568-C1CFA8D3DCE2}"/>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115315</xdr:rowOff>
    </xdr:from>
    <xdr:to>
      <xdr:col>41</xdr:col>
      <xdr:colOff>101600</xdr:colOff>
      <xdr:row>85</xdr:row>
      <xdr:rowOff>45465</xdr:rowOff>
    </xdr:to>
    <xdr:sp macro="" textlink="">
      <xdr:nvSpPr>
        <xdr:cNvPr id="306" name="フローチャート: 判断 305">
          <a:extLst>
            <a:ext uri="{FF2B5EF4-FFF2-40B4-BE49-F238E27FC236}">
              <a16:creationId xmlns:a16="http://schemas.microsoft.com/office/drawing/2014/main" id="{5CD4E3FD-EAF3-4DF1-BFF8-6492285C558D}"/>
            </a:ext>
          </a:extLst>
        </xdr:cNvPr>
        <xdr:cNvSpPr/>
      </xdr:nvSpPr>
      <xdr:spPr>
        <a:xfrm>
          <a:off x="7810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A1D435FA-CA3C-4C2C-B73B-7C268F91053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B6B33476-9B70-4D3B-BE18-6E47E679BF3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41763E8C-7336-4202-870A-C3863392435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7FF0BFD2-0A08-4051-8CE6-48FFD742A1D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54DC4F4-AF0B-4AAE-9BB9-AAEFB27EB9D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64263</xdr:rowOff>
    </xdr:from>
    <xdr:to>
      <xdr:col>46</xdr:col>
      <xdr:colOff>38100</xdr:colOff>
      <xdr:row>84</xdr:row>
      <xdr:rowOff>165863</xdr:rowOff>
    </xdr:to>
    <xdr:sp macro="" textlink="">
      <xdr:nvSpPr>
        <xdr:cNvPr id="312" name="楕円 311">
          <a:extLst>
            <a:ext uri="{FF2B5EF4-FFF2-40B4-BE49-F238E27FC236}">
              <a16:creationId xmlns:a16="http://schemas.microsoft.com/office/drawing/2014/main" id="{35199086-3A2E-4F61-8B08-CB314C22045B}"/>
            </a:ext>
          </a:extLst>
        </xdr:cNvPr>
        <xdr:cNvSpPr/>
      </xdr:nvSpPr>
      <xdr:spPr>
        <a:xfrm>
          <a:off x="8699500" y="144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313" name="n_1aveValue【福祉施設】&#10;一人当たり面積">
          <a:extLst>
            <a:ext uri="{FF2B5EF4-FFF2-40B4-BE49-F238E27FC236}">
              <a16:creationId xmlns:a16="http://schemas.microsoft.com/office/drawing/2014/main" id="{14363DA5-7F8C-4284-B94A-AE12E3E1A8DB}"/>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64025</xdr:rowOff>
    </xdr:from>
    <xdr:ext cx="469744" cy="259045"/>
    <xdr:sp macro="" textlink="">
      <xdr:nvSpPr>
        <xdr:cNvPr id="314" name="n_2aveValue【福祉施設】&#10;一人当たり面積">
          <a:extLst>
            <a:ext uri="{FF2B5EF4-FFF2-40B4-BE49-F238E27FC236}">
              <a16:creationId xmlns:a16="http://schemas.microsoft.com/office/drawing/2014/main" id="{DD415AF5-EEBD-42C5-9909-6BC846E5D869}"/>
            </a:ext>
          </a:extLst>
        </xdr:cNvPr>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61992</xdr:rowOff>
    </xdr:from>
    <xdr:ext cx="469744" cy="259045"/>
    <xdr:sp macro="" textlink="">
      <xdr:nvSpPr>
        <xdr:cNvPr id="315" name="n_3aveValue【福祉施設】&#10;一人当たり面積">
          <a:extLst>
            <a:ext uri="{FF2B5EF4-FFF2-40B4-BE49-F238E27FC236}">
              <a16:creationId xmlns:a16="http://schemas.microsoft.com/office/drawing/2014/main" id="{531F90D8-8E7E-42DC-B02A-6A4416476327}"/>
            </a:ext>
          </a:extLst>
        </xdr:cNvPr>
        <xdr:cNvSpPr txBox="1"/>
      </xdr:nvSpPr>
      <xdr:spPr>
        <a:xfrm>
          <a:off x="7626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10940</xdr:rowOff>
    </xdr:from>
    <xdr:ext cx="469744" cy="259045"/>
    <xdr:sp macro="" textlink="">
      <xdr:nvSpPr>
        <xdr:cNvPr id="316" name="n_2mainValue【福祉施設】&#10;一人当たり面積">
          <a:extLst>
            <a:ext uri="{FF2B5EF4-FFF2-40B4-BE49-F238E27FC236}">
              <a16:creationId xmlns:a16="http://schemas.microsoft.com/office/drawing/2014/main" id="{FBF6A890-B42F-4D65-B268-AC04E3B83052}"/>
            </a:ext>
          </a:extLst>
        </xdr:cNvPr>
        <xdr:cNvSpPr txBox="1"/>
      </xdr:nvSpPr>
      <xdr:spPr>
        <a:xfrm>
          <a:off x="8515427" y="14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31FE350A-2EE7-4616-998D-0847D631FEC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E1669BEB-A1C9-4D1F-B45E-2EEAF604CB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7EEB1250-940C-4045-B227-8343B020D0E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1575E560-8878-4EB1-A4C5-BDFAE1F6287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AE364AEF-ADB1-4D0E-ACD0-C05937578A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01AFEB53-F499-468C-A864-2BBD9DEAD82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0A90773C-2BCB-4CB5-B590-D073CA80E1A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50757E4F-517D-4BD4-A10D-C612EF3BEFE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a:extLst>
            <a:ext uri="{FF2B5EF4-FFF2-40B4-BE49-F238E27FC236}">
              <a16:creationId xmlns:a16="http://schemas.microsoft.com/office/drawing/2014/main" id="{1D88F559-6818-41BB-9F12-B63B0C361A8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a:extLst>
            <a:ext uri="{FF2B5EF4-FFF2-40B4-BE49-F238E27FC236}">
              <a16:creationId xmlns:a16="http://schemas.microsoft.com/office/drawing/2014/main" id="{E3A08179-D2A5-4F66-B69C-7966F471045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a:extLst>
            <a:ext uri="{FF2B5EF4-FFF2-40B4-BE49-F238E27FC236}">
              <a16:creationId xmlns:a16="http://schemas.microsoft.com/office/drawing/2014/main" id="{60F4F9DF-C0C3-410E-B2D9-21CBB0F1769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a:extLst>
            <a:ext uri="{FF2B5EF4-FFF2-40B4-BE49-F238E27FC236}">
              <a16:creationId xmlns:a16="http://schemas.microsoft.com/office/drawing/2014/main" id="{C458DE3F-90A1-4C11-8AFE-6166BB29C5A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a:extLst>
            <a:ext uri="{FF2B5EF4-FFF2-40B4-BE49-F238E27FC236}">
              <a16:creationId xmlns:a16="http://schemas.microsoft.com/office/drawing/2014/main" id="{D789E338-2E36-46D5-9BBD-9329B748652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a:extLst>
            <a:ext uri="{FF2B5EF4-FFF2-40B4-BE49-F238E27FC236}">
              <a16:creationId xmlns:a16="http://schemas.microsoft.com/office/drawing/2014/main" id="{B3209B9D-860B-411C-894E-37516BDC8D8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a:extLst>
            <a:ext uri="{FF2B5EF4-FFF2-40B4-BE49-F238E27FC236}">
              <a16:creationId xmlns:a16="http://schemas.microsoft.com/office/drawing/2014/main" id="{B1506E14-6FFE-4470-B373-B028CAE666B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a:extLst>
            <a:ext uri="{FF2B5EF4-FFF2-40B4-BE49-F238E27FC236}">
              <a16:creationId xmlns:a16="http://schemas.microsoft.com/office/drawing/2014/main" id="{721EA038-1488-4B88-A93C-BAFCD045593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a:extLst>
            <a:ext uri="{FF2B5EF4-FFF2-40B4-BE49-F238E27FC236}">
              <a16:creationId xmlns:a16="http://schemas.microsoft.com/office/drawing/2014/main" id="{33D8B0B8-732B-44B9-824D-3A1F74853CA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a:extLst>
            <a:ext uri="{FF2B5EF4-FFF2-40B4-BE49-F238E27FC236}">
              <a16:creationId xmlns:a16="http://schemas.microsoft.com/office/drawing/2014/main" id="{5C6CDEF7-F39C-4044-A601-71CC8299B31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a:extLst>
            <a:ext uri="{FF2B5EF4-FFF2-40B4-BE49-F238E27FC236}">
              <a16:creationId xmlns:a16="http://schemas.microsoft.com/office/drawing/2014/main" id="{0DF50EAE-84AC-447B-83E0-4C40B0B4739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a:extLst>
            <a:ext uri="{FF2B5EF4-FFF2-40B4-BE49-F238E27FC236}">
              <a16:creationId xmlns:a16="http://schemas.microsoft.com/office/drawing/2014/main" id="{CCF5A644-CFD4-432E-A1D9-FA51E377F90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a:extLst>
            <a:ext uri="{FF2B5EF4-FFF2-40B4-BE49-F238E27FC236}">
              <a16:creationId xmlns:a16="http://schemas.microsoft.com/office/drawing/2014/main" id="{F9547ED2-16B6-44DA-AE40-EFA15B49936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a:extLst>
            <a:ext uri="{FF2B5EF4-FFF2-40B4-BE49-F238E27FC236}">
              <a16:creationId xmlns:a16="http://schemas.microsoft.com/office/drawing/2014/main" id="{D85D6DF6-AB58-4178-B66A-E4FACBAD0A02}"/>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a:extLst>
            <a:ext uri="{FF2B5EF4-FFF2-40B4-BE49-F238E27FC236}">
              <a16:creationId xmlns:a16="http://schemas.microsoft.com/office/drawing/2014/main" id="{34754240-1704-4FFF-942D-E721BE43C74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a:extLst>
            <a:ext uri="{FF2B5EF4-FFF2-40B4-BE49-F238E27FC236}">
              <a16:creationId xmlns:a16="http://schemas.microsoft.com/office/drawing/2014/main" id="{B79B50A1-AFF0-48B4-86F5-D98C2C1AB3E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a:extLst>
            <a:ext uri="{FF2B5EF4-FFF2-40B4-BE49-F238E27FC236}">
              <a16:creationId xmlns:a16="http://schemas.microsoft.com/office/drawing/2014/main" id="{17159CF5-B085-487D-A614-247D33AE98C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342" name="直線コネクタ 341">
          <a:extLst>
            <a:ext uri="{FF2B5EF4-FFF2-40B4-BE49-F238E27FC236}">
              <a16:creationId xmlns:a16="http://schemas.microsoft.com/office/drawing/2014/main" id="{C80138A5-7F70-4B92-997A-0ECB46CBD571}"/>
            </a:ext>
          </a:extLst>
        </xdr:cNvPr>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343" name="【市民会館】&#10;有形固定資産減価償却率最小値テキスト">
          <a:extLst>
            <a:ext uri="{FF2B5EF4-FFF2-40B4-BE49-F238E27FC236}">
              <a16:creationId xmlns:a16="http://schemas.microsoft.com/office/drawing/2014/main" id="{89FD9BD6-7BF2-4B3C-B099-058D499B0ACD}"/>
            </a:ext>
          </a:extLst>
        </xdr:cNvPr>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344" name="直線コネクタ 343">
          <a:extLst>
            <a:ext uri="{FF2B5EF4-FFF2-40B4-BE49-F238E27FC236}">
              <a16:creationId xmlns:a16="http://schemas.microsoft.com/office/drawing/2014/main" id="{1FC3AE89-C813-4C6D-A3BC-AF3E67ECC5A4}"/>
            </a:ext>
          </a:extLst>
        </xdr:cNvPr>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5" name="【市民会館】&#10;有形固定資産減価償却率最大値テキスト">
          <a:extLst>
            <a:ext uri="{FF2B5EF4-FFF2-40B4-BE49-F238E27FC236}">
              <a16:creationId xmlns:a16="http://schemas.microsoft.com/office/drawing/2014/main" id="{404C8FD1-ED97-4229-BFEA-06F52E7C32F6}"/>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6" name="直線コネクタ 345">
          <a:extLst>
            <a:ext uri="{FF2B5EF4-FFF2-40B4-BE49-F238E27FC236}">
              <a16:creationId xmlns:a16="http://schemas.microsoft.com/office/drawing/2014/main" id="{89D1F7A6-7472-41B8-9257-1BBF39BA5D5C}"/>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47" name="【市民会館】&#10;有形固定資産減価償却率平均値テキスト">
          <a:extLst>
            <a:ext uri="{FF2B5EF4-FFF2-40B4-BE49-F238E27FC236}">
              <a16:creationId xmlns:a16="http://schemas.microsoft.com/office/drawing/2014/main" id="{C2584185-341B-44FF-8A82-23E2408B3DF4}"/>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48" name="フローチャート: 判断 347">
          <a:extLst>
            <a:ext uri="{FF2B5EF4-FFF2-40B4-BE49-F238E27FC236}">
              <a16:creationId xmlns:a16="http://schemas.microsoft.com/office/drawing/2014/main" id="{AEBAC43F-9F81-40A6-A618-01CD700A9826}"/>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49" name="フローチャート: 判断 348">
          <a:extLst>
            <a:ext uri="{FF2B5EF4-FFF2-40B4-BE49-F238E27FC236}">
              <a16:creationId xmlns:a16="http://schemas.microsoft.com/office/drawing/2014/main" id="{B4C24EB5-B557-455A-9E64-A36C86C404E8}"/>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169092</xdr:rowOff>
    </xdr:from>
    <xdr:to>
      <xdr:col>15</xdr:col>
      <xdr:colOff>101600</xdr:colOff>
      <xdr:row>104</xdr:row>
      <xdr:rowOff>99242</xdr:rowOff>
    </xdr:to>
    <xdr:sp macro="" textlink="">
      <xdr:nvSpPr>
        <xdr:cNvPr id="350" name="フローチャート: 判断 349">
          <a:extLst>
            <a:ext uri="{FF2B5EF4-FFF2-40B4-BE49-F238E27FC236}">
              <a16:creationId xmlns:a16="http://schemas.microsoft.com/office/drawing/2014/main" id="{F053E356-F852-4BC6-8958-41AD5E770435}"/>
            </a:ext>
          </a:extLst>
        </xdr:cNvPr>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31931</xdr:rowOff>
    </xdr:from>
    <xdr:to>
      <xdr:col>10</xdr:col>
      <xdr:colOff>165100</xdr:colOff>
      <xdr:row>104</xdr:row>
      <xdr:rowOff>133531</xdr:rowOff>
    </xdr:to>
    <xdr:sp macro="" textlink="">
      <xdr:nvSpPr>
        <xdr:cNvPr id="351" name="フローチャート: 判断 350">
          <a:extLst>
            <a:ext uri="{FF2B5EF4-FFF2-40B4-BE49-F238E27FC236}">
              <a16:creationId xmlns:a16="http://schemas.microsoft.com/office/drawing/2014/main" id="{EA57C3D3-1599-4998-9718-5835B0318C28}"/>
            </a:ext>
          </a:extLst>
        </xdr:cNvPr>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A505F220-CF88-409B-AFC7-99EE590B609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CB1FFD57-7094-4584-9DAC-62D112A6760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51BB82F3-0764-47AC-93A0-7E0F9BCEC61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A967F060-DE8D-4B36-A5E3-8500B905E12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F97DA2B3-67C4-4495-8ABB-21A6BB6C064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107043</xdr:rowOff>
    </xdr:from>
    <xdr:to>
      <xdr:col>24</xdr:col>
      <xdr:colOff>114300</xdr:colOff>
      <xdr:row>103</xdr:row>
      <xdr:rowOff>37193</xdr:rowOff>
    </xdr:to>
    <xdr:sp macro="" textlink="">
      <xdr:nvSpPr>
        <xdr:cNvPr id="357" name="楕円 356">
          <a:extLst>
            <a:ext uri="{FF2B5EF4-FFF2-40B4-BE49-F238E27FC236}">
              <a16:creationId xmlns:a16="http://schemas.microsoft.com/office/drawing/2014/main" id="{2A2518F0-DAE8-47C8-89FF-C9526673FEAB}"/>
            </a:ext>
          </a:extLst>
        </xdr:cNvPr>
        <xdr:cNvSpPr/>
      </xdr:nvSpPr>
      <xdr:spPr>
        <a:xfrm>
          <a:off x="4584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129920</xdr:rowOff>
    </xdr:from>
    <xdr:ext cx="405111" cy="259045"/>
    <xdr:sp macro="" textlink="">
      <xdr:nvSpPr>
        <xdr:cNvPr id="358" name="【市民会館】&#10;有形固定資産減価償却率該当値テキスト">
          <a:extLst>
            <a:ext uri="{FF2B5EF4-FFF2-40B4-BE49-F238E27FC236}">
              <a16:creationId xmlns:a16="http://schemas.microsoft.com/office/drawing/2014/main" id="{390B0837-E322-48FD-91DE-61977CB81228}"/>
            </a:ext>
          </a:extLst>
        </xdr:cNvPr>
        <xdr:cNvSpPr txBox="1"/>
      </xdr:nvSpPr>
      <xdr:spPr>
        <a:xfrm>
          <a:off x="4673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359" name="楕円 358">
          <a:extLst>
            <a:ext uri="{FF2B5EF4-FFF2-40B4-BE49-F238E27FC236}">
              <a16:creationId xmlns:a16="http://schemas.microsoft.com/office/drawing/2014/main" id="{BD424496-0530-4343-916A-8BEF112178A5}"/>
            </a:ext>
          </a:extLst>
        </xdr:cNvPr>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157843</xdr:rowOff>
    </xdr:from>
    <xdr:to>
      <xdr:col>24</xdr:col>
      <xdr:colOff>63500</xdr:colOff>
      <xdr:row>103</xdr:row>
      <xdr:rowOff>19050</xdr:rowOff>
    </xdr:to>
    <xdr:cxnSp macro="">
      <xdr:nvCxnSpPr>
        <xdr:cNvPr id="360" name="直線コネクタ 359">
          <a:extLst>
            <a:ext uri="{FF2B5EF4-FFF2-40B4-BE49-F238E27FC236}">
              <a16:creationId xmlns:a16="http://schemas.microsoft.com/office/drawing/2014/main" id="{112EBED1-889A-4DA9-9693-8EF09A7FC117}"/>
            </a:ext>
          </a:extLst>
        </xdr:cNvPr>
        <xdr:cNvCxnSpPr/>
      </xdr:nvCxnSpPr>
      <xdr:spPr>
        <a:xfrm flipV="1">
          <a:off x="3797300" y="1764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33564</xdr:rowOff>
    </xdr:from>
    <xdr:to>
      <xdr:col>15</xdr:col>
      <xdr:colOff>101600</xdr:colOff>
      <xdr:row>103</xdr:row>
      <xdr:rowOff>135164</xdr:rowOff>
    </xdr:to>
    <xdr:sp macro="" textlink="">
      <xdr:nvSpPr>
        <xdr:cNvPr id="361" name="楕円 360">
          <a:extLst>
            <a:ext uri="{FF2B5EF4-FFF2-40B4-BE49-F238E27FC236}">
              <a16:creationId xmlns:a16="http://schemas.microsoft.com/office/drawing/2014/main" id="{8EE79E96-08CA-4782-90D6-7B56985028E0}"/>
            </a:ext>
          </a:extLst>
        </xdr:cNvPr>
        <xdr:cNvSpPr/>
      </xdr:nvSpPr>
      <xdr:spPr>
        <a:xfrm>
          <a:off x="2857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84364</xdr:rowOff>
    </xdr:to>
    <xdr:cxnSp macro="">
      <xdr:nvCxnSpPr>
        <xdr:cNvPr id="362" name="直線コネクタ 361">
          <a:extLst>
            <a:ext uri="{FF2B5EF4-FFF2-40B4-BE49-F238E27FC236}">
              <a16:creationId xmlns:a16="http://schemas.microsoft.com/office/drawing/2014/main" id="{9689D982-322F-43BA-9526-7296DD0D70DC}"/>
            </a:ext>
          </a:extLst>
        </xdr:cNvPr>
        <xdr:cNvCxnSpPr/>
      </xdr:nvCxnSpPr>
      <xdr:spPr>
        <a:xfrm flipV="1">
          <a:off x="2908300" y="176784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114861</xdr:rowOff>
    </xdr:from>
    <xdr:ext cx="405111" cy="259045"/>
    <xdr:sp macro="" textlink="">
      <xdr:nvSpPr>
        <xdr:cNvPr id="363" name="n_1aveValue【市民会館】&#10;有形固定資産減価償却率">
          <a:extLst>
            <a:ext uri="{FF2B5EF4-FFF2-40B4-BE49-F238E27FC236}">
              <a16:creationId xmlns:a16="http://schemas.microsoft.com/office/drawing/2014/main" id="{27A5B38C-2CE7-4D08-8050-30698B81A075}"/>
            </a:ext>
          </a:extLst>
        </xdr:cNvPr>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90369</xdr:rowOff>
    </xdr:from>
    <xdr:ext cx="405111" cy="259045"/>
    <xdr:sp macro="" textlink="">
      <xdr:nvSpPr>
        <xdr:cNvPr id="364" name="n_2aveValue【市民会館】&#10;有形固定資産減価償却率">
          <a:extLst>
            <a:ext uri="{FF2B5EF4-FFF2-40B4-BE49-F238E27FC236}">
              <a16:creationId xmlns:a16="http://schemas.microsoft.com/office/drawing/2014/main" id="{6416E667-24CD-4941-AFA1-676322ACB433}"/>
            </a:ext>
          </a:extLst>
        </xdr:cNvPr>
        <xdr:cNvSpPr txBox="1"/>
      </xdr:nvSpPr>
      <xdr:spPr>
        <a:xfrm>
          <a:off x="27057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150058</xdr:rowOff>
    </xdr:from>
    <xdr:ext cx="405111" cy="259045"/>
    <xdr:sp macro="" textlink="">
      <xdr:nvSpPr>
        <xdr:cNvPr id="365" name="n_3aveValue【市民会館】&#10;有形固定資産減価償却率">
          <a:extLst>
            <a:ext uri="{FF2B5EF4-FFF2-40B4-BE49-F238E27FC236}">
              <a16:creationId xmlns:a16="http://schemas.microsoft.com/office/drawing/2014/main" id="{5D4691C4-28B2-4B41-AC28-CFF8563FAC49}"/>
            </a:ext>
          </a:extLst>
        </xdr:cNvPr>
        <xdr:cNvSpPr txBox="1"/>
      </xdr:nvSpPr>
      <xdr:spPr>
        <a:xfrm>
          <a:off x="1816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366" name="n_1mainValue【市民会館】&#10;有形固定資産減価償却率">
          <a:extLst>
            <a:ext uri="{FF2B5EF4-FFF2-40B4-BE49-F238E27FC236}">
              <a16:creationId xmlns:a16="http://schemas.microsoft.com/office/drawing/2014/main" id="{2E4159A0-6F6A-424E-8D8C-B57701E59A98}"/>
            </a:ext>
          </a:extLst>
        </xdr:cNvPr>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367" name="n_2mainValue【市民会館】&#10;有形固定資産減価償却率">
          <a:extLst>
            <a:ext uri="{FF2B5EF4-FFF2-40B4-BE49-F238E27FC236}">
              <a16:creationId xmlns:a16="http://schemas.microsoft.com/office/drawing/2014/main" id="{9FBAC339-8F89-4570-BB69-84C4A317C1DA}"/>
            </a:ext>
          </a:extLst>
        </xdr:cNvPr>
        <xdr:cNvSpPr txBox="1"/>
      </xdr:nvSpPr>
      <xdr:spPr>
        <a:xfrm>
          <a:off x="2705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B6B1FD67-278B-4DD8-B653-FD178A6FB4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5332FF29-B97F-4FB4-A76E-C43697E679F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C9C95180-86C3-4E76-927F-7831683AEE6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84CEF93E-4F4E-4723-9528-E02E8A88541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3AB79F70-1DBF-4344-A12A-58127E3AA5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047482E7-431B-434B-AB94-D4305FF7BA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C71FD64A-9CA3-4A2E-8A4B-6EED7B1A1E3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F8AE63F0-51EA-442A-BD75-77FF38E68C4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a:extLst>
            <a:ext uri="{FF2B5EF4-FFF2-40B4-BE49-F238E27FC236}">
              <a16:creationId xmlns:a16="http://schemas.microsoft.com/office/drawing/2014/main" id="{19C36AFB-9D9E-4DDF-9DFF-AC2D4BD7D1B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a:extLst>
            <a:ext uri="{FF2B5EF4-FFF2-40B4-BE49-F238E27FC236}">
              <a16:creationId xmlns:a16="http://schemas.microsoft.com/office/drawing/2014/main" id="{EC5059E9-4AE2-4B40-B6E1-903AB35B56B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a:extLst>
            <a:ext uri="{FF2B5EF4-FFF2-40B4-BE49-F238E27FC236}">
              <a16:creationId xmlns:a16="http://schemas.microsoft.com/office/drawing/2014/main" id="{1B5B8D8A-00CC-4453-8618-255419103D4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9" name="テキスト ボックス 378">
          <a:extLst>
            <a:ext uri="{FF2B5EF4-FFF2-40B4-BE49-F238E27FC236}">
              <a16:creationId xmlns:a16="http://schemas.microsoft.com/office/drawing/2014/main" id="{3357DD05-25D9-4720-8537-8DA005F2FE2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a:extLst>
            <a:ext uri="{FF2B5EF4-FFF2-40B4-BE49-F238E27FC236}">
              <a16:creationId xmlns:a16="http://schemas.microsoft.com/office/drawing/2014/main" id="{B1E03120-D02F-419E-9CDD-6136B480E93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1" name="テキスト ボックス 380">
          <a:extLst>
            <a:ext uri="{FF2B5EF4-FFF2-40B4-BE49-F238E27FC236}">
              <a16:creationId xmlns:a16="http://schemas.microsoft.com/office/drawing/2014/main" id="{A4B2556E-9BC8-4D42-A3D9-21BFD2CD7CD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a:extLst>
            <a:ext uri="{FF2B5EF4-FFF2-40B4-BE49-F238E27FC236}">
              <a16:creationId xmlns:a16="http://schemas.microsoft.com/office/drawing/2014/main" id="{DEA637EE-2965-4A31-B31F-1A4BA366E0F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3" name="テキスト ボックス 382">
          <a:extLst>
            <a:ext uri="{FF2B5EF4-FFF2-40B4-BE49-F238E27FC236}">
              <a16:creationId xmlns:a16="http://schemas.microsoft.com/office/drawing/2014/main" id="{A10574F7-D8B2-4320-ACFF-702D32E9C37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a:extLst>
            <a:ext uri="{FF2B5EF4-FFF2-40B4-BE49-F238E27FC236}">
              <a16:creationId xmlns:a16="http://schemas.microsoft.com/office/drawing/2014/main" id="{54694DDC-5313-4006-A4CD-ED9427D1D5A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5" name="テキスト ボックス 384">
          <a:extLst>
            <a:ext uri="{FF2B5EF4-FFF2-40B4-BE49-F238E27FC236}">
              <a16:creationId xmlns:a16="http://schemas.microsoft.com/office/drawing/2014/main" id="{9FEB4D56-48DE-495F-81D5-AC45C43DBE9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a:extLst>
            <a:ext uri="{FF2B5EF4-FFF2-40B4-BE49-F238E27FC236}">
              <a16:creationId xmlns:a16="http://schemas.microsoft.com/office/drawing/2014/main" id="{ADF5DA0C-3DF1-420E-AFFB-804BD0E4E9E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7" name="テキスト ボックス 386">
          <a:extLst>
            <a:ext uri="{FF2B5EF4-FFF2-40B4-BE49-F238E27FC236}">
              <a16:creationId xmlns:a16="http://schemas.microsoft.com/office/drawing/2014/main" id="{CD39CAAA-3DEF-4B68-9C62-20BF3788D5F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a:extLst>
            <a:ext uri="{FF2B5EF4-FFF2-40B4-BE49-F238E27FC236}">
              <a16:creationId xmlns:a16="http://schemas.microsoft.com/office/drawing/2014/main" id="{DC323A3B-156B-4664-A7FE-CA21B0DD9E3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9" name="テキスト ボックス 388">
          <a:extLst>
            <a:ext uri="{FF2B5EF4-FFF2-40B4-BE49-F238E27FC236}">
              <a16:creationId xmlns:a16="http://schemas.microsoft.com/office/drawing/2014/main" id="{6C2F1CF3-49B3-40F2-8488-50F879580E1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市民会館】&#10;一人当たり面積グラフ枠">
          <a:extLst>
            <a:ext uri="{FF2B5EF4-FFF2-40B4-BE49-F238E27FC236}">
              <a16:creationId xmlns:a16="http://schemas.microsoft.com/office/drawing/2014/main" id="{C8138BC9-4F3C-4B90-9EF9-6E477EF215B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391" name="直線コネクタ 390">
          <a:extLst>
            <a:ext uri="{FF2B5EF4-FFF2-40B4-BE49-F238E27FC236}">
              <a16:creationId xmlns:a16="http://schemas.microsoft.com/office/drawing/2014/main" id="{956CB0D8-072B-4513-997C-0B38F49402AA}"/>
            </a:ext>
          </a:extLst>
        </xdr:cNvPr>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392" name="【市民会館】&#10;一人当たり面積最小値テキスト">
          <a:extLst>
            <a:ext uri="{FF2B5EF4-FFF2-40B4-BE49-F238E27FC236}">
              <a16:creationId xmlns:a16="http://schemas.microsoft.com/office/drawing/2014/main" id="{863C7B29-91F7-4F95-A1AF-01331FC601C2}"/>
            </a:ext>
          </a:extLst>
        </xdr:cNvPr>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393" name="直線コネクタ 392">
          <a:extLst>
            <a:ext uri="{FF2B5EF4-FFF2-40B4-BE49-F238E27FC236}">
              <a16:creationId xmlns:a16="http://schemas.microsoft.com/office/drawing/2014/main" id="{B4B68DC6-FA03-48CE-A584-C669203A46C8}"/>
            </a:ext>
          </a:extLst>
        </xdr:cNvPr>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394" name="【市民会館】&#10;一人当たり面積最大値テキスト">
          <a:extLst>
            <a:ext uri="{FF2B5EF4-FFF2-40B4-BE49-F238E27FC236}">
              <a16:creationId xmlns:a16="http://schemas.microsoft.com/office/drawing/2014/main" id="{ABEA89B7-974B-4D8A-BFE3-B4A76E1C5734}"/>
            </a:ext>
          </a:extLst>
        </xdr:cNvPr>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395" name="直線コネクタ 394">
          <a:extLst>
            <a:ext uri="{FF2B5EF4-FFF2-40B4-BE49-F238E27FC236}">
              <a16:creationId xmlns:a16="http://schemas.microsoft.com/office/drawing/2014/main" id="{9F19474D-E492-4EBC-B3FF-525C56D311B3}"/>
            </a:ext>
          </a:extLst>
        </xdr:cNvPr>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396" name="【市民会館】&#10;一人当たり面積平均値テキスト">
          <a:extLst>
            <a:ext uri="{FF2B5EF4-FFF2-40B4-BE49-F238E27FC236}">
              <a16:creationId xmlns:a16="http://schemas.microsoft.com/office/drawing/2014/main" id="{C5D1D2BE-97D7-4076-B611-9EE46ABC646B}"/>
            </a:ext>
          </a:extLst>
        </xdr:cNvPr>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397" name="フローチャート: 判断 396">
          <a:extLst>
            <a:ext uri="{FF2B5EF4-FFF2-40B4-BE49-F238E27FC236}">
              <a16:creationId xmlns:a16="http://schemas.microsoft.com/office/drawing/2014/main" id="{52A06AE8-966E-4C81-B16E-2F238CD831A1}"/>
            </a:ext>
          </a:extLst>
        </xdr:cNvPr>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398" name="フローチャート: 判断 397">
          <a:extLst>
            <a:ext uri="{FF2B5EF4-FFF2-40B4-BE49-F238E27FC236}">
              <a16:creationId xmlns:a16="http://schemas.microsoft.com/office/drawing/2014/main" id="{EAD08D9F-7823-440B-9789-29375C6D22A9}"/>
            </a:ext>
          </a:extLst>
        </xdr:cNvPr>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98552</xdr:rowOff>
    </xdr:from>
    <xdr:to>
      <xdr:col>46</xdr:col>
      <xdr:colOff>38100</xdr:colOff>
      <xdr:row>107</xdr:row>
      <xdr:rowOff>28702</xdr:rowOff>
    </xdr:to>
    <xdr:sp macro="" textlink="">
      <xdr:nvSpPr>
        <xdr:cNvPr id="399" name="フローチャート: 判断 398">
          <a:extLst>
            <a:ext uri="{FF2B5EF4-FFF2-40B4-BE49-F238E27FC236}">
              <a16:creationId xmlns:a16="http://schemas.microsoft.com/office/drawing/2014/main" id="{30C10EEA-948D-4808-B51B-25586647450A}"/>
            </a:ext>
          </a:extLst>
        </xdr:cNvPr>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70358</xdr:rowOff>
    </xdr:from>
    <xdr:to>
      <xdr:col>41</xdr:col>
      <xdr:colOff>101600</xdr:colOff>
      <xdr:row>107</xdr:row>
      <xdr:rowOff>508</xdr:rowOff>
    </xdr:to>
    <xdr:sp macro="" textlink="">
      <xdr:nvSpPr>
        <xdr:cNvPr id="400" name="フローチャート: 判断 399">
          <a:extLst>
            <a:ext uri="{FF2B5EF4-FFF2-40B4-BE49-F238E27FC236}">
              <a16:creationId xmlns:a16="http://schemas.microsoft.com/office/drawing/2014/main" id="{0435446F-A517-42E4-97FA-AFF4CA189AE1}"/>
            </a:ext>
          </a:extLst>
        </xdr:cNvPr>
        <xdr:cNvSpPr/>
      </xdr:nvSpPr>
      <xdr:spPr>
        <a:xfrm>
          <a:off x="78105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FCE871D2-057C-4218-8971-7DA96A291CB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23824217-A01D-4721-ABBD-5CD96FAB727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A8DC09C4-C627-4033-BC34-7A7D8920FE7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C354D3A4-D45B-46B7-A57D-010AE6178BD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B03F894E-4D70-4790-A786-765416C733C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06" name="楕円 405">
          <a:extLst>
            <a:ext uri="{FF2B5EF4-FFF2-40B4-BE49-F238E27FC236}">
              <a16:creationId xmlns:a16="http://schemas.microsoft.com/office/drawing/2014/main" id="{31A6FFCC-441B-4E6E-9F1D-A93DDBF81A6C}"/>
            </a:ext>
          </a:extLst>
        </xdr:cNvPr>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93997</xdr:rowOff>
    </xdr:from>
    <xdr:ext cx="469744" cy="259045"/>
    <xdr:sp macro="" textlink="">
      <xdr:nvSpPr>
        <xdr:cNvPr id="407" name="【市民会館】&#10;一人当たり面積該当値テキスト">
          <a:extLst>
            <a:ext uri="{FF2B5EF4-FFF2-40B4-BE49-F238E27FC236}">
              <a16:creationId xmlns:a16="http://schemas.microsoft.com/office/drawing/2014/main" id="{04EC4FE6-99FC-4336-BD0A-A0E1D86F2310}"/>
            </a:ext>
          </a:extLst>
        </xdr:cNvPr>
        <xdr:cNvSpPr txBox="1"/>
      </xdr:nvSpPr>
      <xdr:spPr>
        <a:xfrm>
          <a:off x="10515600" y="180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84837</xdr:rowOff>
    </xdr:from>
    <xdr:to>
      <xdr:col>50</xdr:col>
      <xdr:colOff>165100</xdr:colOff>
      <xdr:row>107</xdr:row>
      <xdr:rowOff>14987</xdr:rowOff>
    </xdr:to>
    <xdr:sp macro="" textlink="">
      <xdr:nvSpPr>
        <xdr:cNvPr id="408" name="楕円 407">
          <a:extLst>
            <a:ext uri="{FF2B5EF4-FFF2-40B4-BE49-F238E27FC236}">
              <a16:creationId xmlns:a16="http://schemas.microsoft.com/office/drawing/2014/main" id="{4913CE34-09EE-47B6-ADDC-00B3210491C9}"/>
            </a:ext>
          </a:extLst>
        </xdr:cNvPr>
        <xdr:cNvSpPr/>
      </xdr:nvSpPr>
      <xdr:spPr>
        <a:xfrm>
          <a:off x="9588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135637</xdr:rowOff>
    </xdr:to>
    <xdr:cxnSp macro="">
      <xdr:nvCxnSpPr>
        <xdr:cNvPr id="409" name="直線コネクタ 408">
          <a:extLst>
            <a:ext uri="{FF2B5EF4-FFF2-40B4-BE49-F238E27FC236}">
              <a16:creationId xmlns:a16="http://schemas.microsoft.com/office/drawing/2014/main" id="{7ED0D7FD-0A4C-4656-98CE-55E548DC0A98}"/>
            </a:ext>
          </a:extLst>
        </xdr:cNvPr>
        <xdr:cNvCxnSpPr/>
      </xdr:nvCxnSpPr>
      <xdr:spPr>
        <a:xfrm flipV="1">
          <a:off x="9639300" y="182956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10" name="楕円 409">
          <a:extLst>
            <a:ext uri="{FF2B5EF4-FFF2-40B4-BE49-F238E27FC236}">
              <a16:creationId xmlns:a16="http://schemas.microsoft.com/office/drawing/2014/main" id="{E2775426-F0BB-454A-8806-E60AD1F9E3E9}"/>
            </a:ext>
          </a:extLst>
        </xdr:cNvPr>
        <xdr:cNvSpPr/>
      </xdr:nvSpPr>
      <xdr:spPr>
        <a:xfrm>
          <a:off x="8699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135637</xdr:rowOff>
    </xdr:from>
    <xdr:to>
      <xdr:col>50</xdr:col>
      <xdr:colOff>114300</xdr:colOff>
      <xdr:row>106</xdr:row>
      <xdr:rowOff>137922</xdr:rowOff>
    </xdr:to>
    <xdr:cxnSp macro="">
      <xdr:nvCxnSpPr>
        <xdr:cNvPr id="411" name="直線コネクタ 410">
          <a:extLst>
            <a:ext uri="{FF2B5EF4-FFF2-40B4-BE49-F238E27FC236}">
              <a16:creationId xmlns:a16="http://schemas.microsoft.com/office/drawing/2014/main" id="{4ABF0B42-34A8-494D-B106-E41E37DECA76}"/>
            </a:ext>
          </a:extLst>
        </xdr:cNvPr>
        <xdr:cNvCxnSpPr/>
      </xdr:nvCxnSpPr>
      <xdr:spPr>
        <a:xfrm flipV="1">
          <a:off x="8750300" y="183093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31259</xdr:rowOff>
    </xdr:from>
    <xdr:ext cx="469744" cy="259045"/>
    <xdr:sp macro="" textlink="">
      <xdr:nvSpPr>
        <xdr:cNvPr id="412" name="n_1aveValue【市民会館】&#10;一人当たり面積">
          <a:extLst>
            <a:ext uri="{FF2B5EF4-FFF2-40B4-BE49-F238E27FC236}">
              <a16:creationId xmlns:a16="http://schemas.microsoft.com/office/drawing/2014/main" id="{D12C0E97-CF25-4AE1-B4D2-4C07C982BEF6}"/>
            </a:ext>
          </a:extLst>
        </xdr:cNvPr>
        <xdr:cNvSpPr txBox="1"/>
      </xdr:nvSpPr>
      <xdr:spPr>
        <a:xfrm>
          <a:off x="93917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19829</xdr:rowOff>
    </xdr:from>
    <xdr:ext cx="469744" cy="259045"/>
    <xdr:sp macro="" textlink="">
      <xdr:nvSpPr>
        <xdr:cNvPr id="413" name="n_2aveValue【市民会館】&#10;一人当たり面積">
          <a:extLst>
            <a:ext uri="{FF2B5EF4-FFF2-40B4-BE49-F238E27FC236}">
              <a16:creationId xmlns:a16="http://schemas.microsoft.com/office/drawing/2014/main" id="{C45FC3DE-08D4-40EF-80CF-CC8BCC1931CD}"/>
            </a:ext>
          </a:extLst>
        </xdr:cNvPr>
        <xdr:cNvSpPr txBox="1"/>
      </xdr:nvSpPr>
      <xdr:spPr>
        <a:xfrm>
          <a:off x="8515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17035</xdr:rowOff>
    </xdr:from>
    <xdr:ext cx="469744" cy="259045"/>
    <xdr:sp macro="" textlink="">
      <xdr:nvSpPr>
        <xdr:cNvPr id="414" name="n_3aveValue【市民会館】&#10;一人当たり面積">
          <a:extLst>
            <a:ext uri="{FF2B5EF4-FFF2-40B4-BE49-F238E27FC236}">
              <a16:creationId xmlns:a16="http://schemas.microsoft.com/office/drawing/2014/main" id="{638843AD-548F-47B5-AA49-01883BA9910C}"/>
            </a:ext>
          </a:extLst>
        </xdr:cNvPr>
        <xdr:cNvSpPr txBox="1"/>
      </xdr:nvSpPr>
      <xdr:spPr>
        <a:xfrm>
          <a:off x="7626427" y="180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31514</xdr:rowOff>
    </xdr:from>
    <xdr:ext cx="469744" cy="259045"/>
    <xdr:sp macro="" textlink="">
      <xdr:nvSpPr>
        <xdr:cNvPr id="415" name="n_1mainValue【市民会館】&#10;一人当たり面積">
          <a:extLst>
            <a:ext uri="{FF2B5EF4-FFF2-40B4-BE49-F238E27FC236}">
              <a16:creationId xmlns:a16="http://schemas.microsoft.com/office/drawing/2014/main" id="{4973FF31-1F0E-4B8B-AB87-F5F6ED5901A6}"/>
            </a:ext>
          </a:extLst>
        </xdr:cNvPr>
        <xdr:cNvSpPr txBox="1"/>
      </xdr:nvSpPr>
      <xdr:spPr>
        <a:xfrm>
          <a:off x="9391727" y="1803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16" name="n_2mainValue【市民会館】&#10;一人当たり面積">
          <a:extLst>
            <a:ext uri="{FF2B5EF4-FFF2-40B4-BE49-F238E27FC236}">
              <a16:creationId xmlns:a16="http://schemas.microsoft.com/office/drawing/2014/main" id="{E2D10C4B-DC8B-4659-91B1-D9CC46F80488}"/>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a:extLst>
            <a:ext uri="{FF2B5EF4-FFF2-40B4-BE49-F238E27FC236}">
              <a16:creationId xmlns:a16="http://schemas.microsoft.com/office/drawing/2014/main" id="{BA0D6513-85F9-4FC3-8956-4F26F793926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a:extLst>
            <a:ext uri="{FF2B5EF4-FFF2-40B4-BE49-F238E27FC236}">
              <a16:creationId xmlns:a16="http://schemas.microsoft.com/office/drawing/2014/main" id="{2CF91A29-3777-4EAD-A98B-CDB9867664C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a:extLst>
            <a:ext uri="{FF2B5EF4-FFF2-40B4-BE49-F238E27FC236}">
              <a16:creationId xmlns:a16="http://schemas.microsoft.com/office/drawing/2014/main" id="{7D4F096D-3E0A-4E48-AB89-2E2D9677C0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a:extLst>
            <a:ext uri="{FF2B5EF4-FFF2-40B4-BE49-F238E27FC236}">
              <a16:creationId xmlns:a16="http://schemas.microsoft.com/office/drawing/2014/main" id="{C3EAED3D-B30F-44AB-8F63-6B8F5CE68EF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a:extLst>
            <a:ext uri="{FF2B5EF4-FFF2-40B4-BE49-F238E27FC236}">
              <a16:creationId xmlns:a16="http://schemas.microsoft.com/office/drawing/2014/main" id="{A62245C6-0CBB-4CAE-B20A-8C0EDFE6A2A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a:extLst>
            <a:ext uri="{FF2B5EF4-FFF2-40B4-BE49-F238E27FC236}">
              <a16:creationId xmlns:a16="http://schemas.microsoft.com/office/drawing/2014/main" id="{99087A0E-117B-488F-B1F5-FCB5887082C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a:extLst>
            <a:ext uri="{FF2B5EF4-FFF2-40B4-BE49-F238E27FC236}">
              <a16:creationId xmlns:a16="http://schemas.microsoft.com/office/drawing/2014/main" id="{BA20B84A-4150-4AE4-B402-98DB0F57306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a:extLst>
            <a:ext uri="{FF2B5EF4-FFF2-40B4-BE49-F238E27FC236}">
              <a16:creationId xmlns:a16="http://schemas.microsoft.com/office/drawing/2014/main" id="{CB958ED6-78C4-4984-8967-1EB6663D942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a:extLst>
            <a:ext uri="{FF2B5EF4-FFF2-40B4-BE49-F238E27FC236}">
              <a16:creationId xmlns:a16="http://schemas.microsoft.com/office/drawing/2014/main" id="{9CF7301E-735F-48F0-A7D7-D5331619F7A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a:extLst>
            <a:ext uri="{FF2B5EF4-FFF2-40B4-BE49-F238E27FC236}">
              <a16:creationId xmlns:a16="http://schemas.microsoft.com/office/drawing/2014/main" id="{AD2A24F0-5C41-4DE3-9C85-B492A5A3E9C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7" name="直線コネクタ 426">
          <a:extLst>
            <a:ext uri="{FF2B5EF4-FFF2-40B4-BE49-F238E27FC236}">
              <a16:creationId xmlns:a16="http://schemas.microsoft.com/office/drawing/2014/main" id="{6E8D6F15-5F40-4DBC-B74A-85C892AE506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8" name="テキスト ボックス 427">
          <a:extLst>
            <a:ext uri="{FF2B5EF4-FFF2-40B4-BE49-F238E27FC236}">
              <a16:creationId xmlns:a16="http://schemas.microsoft.com/office/drawing/2014/main" id="{743EE6EF-4A9C-4A3D-B306-BA2F8AFCBB5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9" name="直線コネクタ 428">
          <a:extLst>
            <a:ext uri="{FF2B5EF4-FFF2-40B4-BE49-F238E27FC236}">
              <a16:creationId xmlns:a16="http://schemas.microsoft.com/office/drawing/2014/main" id="{EB55E6A6-8984-482C-86EB-D37178E7972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0" name="テキスト ボックス 429">
          <a:extLst>
            <a:ext uri="{FF2B5EF4-FFF2-40B4-BE49-F238E27FC236}">
              <a16:creationId xmlns:a16="http://schemas.microsoft.com/office/drawing/2014/main" id="{6D609AC8-D505-4E87-A1D4-9D66DB4805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1" name="直線コネクタ 430">
          <a:extLst>
            <a:ext uri="{FF2B5EF4-FFF2-40B4-BE49-F238E27FC236}">
              <a16:creationId xmlns:a16="http://schemas.microsoft.com/office/drawing/2014/main" id="{CF60B5AB-9EAB-4FAE-90A7-EEC0317305F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2" name="テキスト ボックス 431">
          <a:extLst>
            <a:ext uri="{FF2B5EF4-FFF2-40B4-BE49-F238E27FC236}">
              <a16:creationId xmlns:a16="http://schemas.microsoft.com/office/drawing/2014/main" id="{D835906D-0E7F-4990-B227-8DD8FC726B4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3" name="直線コネクタ 432">
          <a:extLst>
            <a:ext uri="{FF2B5EF4-FFF2-40B4-BE49-F238E27FC236}">
              <a16:creationId xmlns:a16="http://schemas.microsoft.com/office/drawing/2014/main" id="{06476D03-E610-44C1-9748-673FF6682D4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4" name="テキスト ボックス 433">
          <a:extLst>
            <a:ext uri="{FF2B5EF4-FFF2-40B4-BE49-F238E27FC236}">
              <a16:creationId xmlns:a16="http://schemas.microsoft.com/office/drawing/2014/main" id="{3EF71398-D1C2-4B5D-8B00-E4EB7A8E12C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5" name="直線コネクタ 434">
          <a:extLst>
            <a:ext uri="{FF2B5EF4-FFF2-40B4-BE49-F238E27FC236}">
              <a16:creationId xmlns:a16="http://schemas.microsoft.com/office/drawing/2014/main" id="{CA2F088A-C5AE-4068-89C5-E7C6CBFA1BA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6" name="テキスト ボックス 435">
          <a:extLst>
            <a:ext uri="{FF2B5EF4-FFF2-40B4-BE49-F238E27FC236}">
              <a16:creationId xmlns:a16="http://schemas.microsoft.com/office/drawing/2014/main" id="{901F5E5B-FE3D-49FB-800E-3705F03EF09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7" name="直線コネクタ 436">
          <a:extLst>
            <a:ext uri="{FF2B5EF4-FFF2-40B4-BE49-F238E27FC236}">
              <a16:creationId xmlns:a16="http://schemas.microsoft.com/office/drawing/2014/main" id="{0F0C8566-3A12-490A-BC70-01F19A5582A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24FE8AA8-26A8-4268-B52A-51A38D8332D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a:extLst>
            <a:ext uri="{FF2B5EF4-FFF2-40B4-BE49-F238E27FC236}">
              <a16:creationId xmlns:a16="http://schemas.microsoft.com/office/drawing/2014/main" id="{75358B6A-CBE5-4BA9-900D-3FC33681656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4A9CCE1E-E4F3-48A0-BCCC-9096C5BB00B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一般廃棄物処理施設】&#10;有形固定資産減価償却率グラフ枠">
          <a:extLst>
            <a:ext uri="{FF2B5EF4-FFF2-40B4-BE49-F238E27FC236}">
              <a16:creationId xmlns:a16="http://schemas.microsoft.com/office/drawing/2014/main" id="{A5CC31E3-EF83-4ADD-BFD7-47047276DBA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442" name="直線コネクタ 441">
          <a:extLst>
            <a:ext uri="{FF2B5EF4-FFF2-40B4-BE49-F238E27FC236}">
              <a16:creationId xmlns:a16="http://schemas.microsoft.com/office/drawing/2014/main" id="{3350B05C-CC80-40C2-86CF-1B68E19C59AD}"/>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443" name="【一般廃棄物処理施設】&#10;有形固定資産減価償却率最小値テキスト">
          <a:extLst>
            <a:ext uri="{FF2B5EF4-FFF2-40B4-BE49-F238E27FC236}">
              <a16:creationId xmlns:a16="http://schemas.microsoft.com/office/drawing/2014/main" id="{2DDC3597-F446-43EE-9C83-91D14E9C7D7F}"/>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444" name="直線コネクタ 443">
          <a:extLst>
            <a:ext uri="{FF2B5EF4-FFF2-40B4-BE49-F238E27FC236}">
              <a16:creationId xmlns:a16="http://schemas.microsoft.com/office/drawing/2014/main" id="{C2A3B01E-B3EF-44AA-9404-FD140D5F683F}"/>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5" name="【一般廃棄物処理施設】&#10;有形固定資産減価償却率最大値テキスト">
          <a:extLst>
            <a:ext uri="{FF2B5EF4-FFF2-40B4-BE49-F238E27FC236}">
              <a16:creationId xmlns:a16="http://schemas.microsoft.com/office/drawing/2014/main" id="{A1FA5E6E-4579-4529-A8F9-1EF105F5C65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6" name="直線コネクタ 445">
          <a:extLst>
            <a:ext uri="{FF2B5EF4-FFF2-40B4-BE49-F238E27FC236}">
              <a16:creationId xmlns:a16="http://schemas.microsoft.com/office/drawing/2014/main" id="{1200D9E3-69D9-4AA3-8F29-1F98F0712A6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447" name="【一般廃棄物処理施設】&#10;有形固定資産減価償却率平均値テキスト">
          <a:extLst>
            <a:ext uri="{FF2B5EF4-FFF2-40B4-BE49-F238E27FC236}">
              <a16:creationId xmlns:a16="http://schemas.microsoft.com/office/drawing/2014/main" id="{7DCD671A-7CB5-442E-8C65-153A46CA09B6}"/>
            </a:ext>
          </a:extLst>
        </xdr:cNvPr>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448" name="フローチャート: 判断 447">
          <a:extLst>
            <a:ext uri="{FF2B5EF4-FFF2-40B4-BE49-F238E27FC236}">
              <a16:creationId xmlns:a16="http://schemas.microsoft.com/office/drawing/2014/main" id="{EAF8A77F-213F-404E-9C1F-FB2EAC5920AF}"/>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449" name="フローチャート: 判断 448">
          <a:extLst>
            <a:ext uri="{FF2B5EF4-FFF2-40B4-BE49-F238E27FC236}">
              <a16:creationId xmlns:a16="http://schemas.microsoft.com/office/drawing/2014/main" id="{A679AF11-6D8C-41E7-BE6D-7BD2100A0CCC}"/>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50" name="フローチャート: 判断 449">
          <a:extLst>
            <a:ext uri="{FF2B5EF4-FFF2-40B4-BE49-F238E27FC236}">
              <a16:creationId xmlns:a16="http://schemas.microsoft.com/office/drawing/2014/main" id="{B26D8AF0-6141-472B-A490-44293DBFA351}"/>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51" name="フローチャート: 判断 450">
          <a:extLst>
            <a:ext uri="{FF2B5EF4-FFF2-40B4-BE49-F238E27FC236}">
              <a16:creationId xmlns:a16="http://schemas.microsoft.com/office/drawing/2014/main" id="{BE42A73C-1839-48CC-AB6C-5F9CDD5B4860}"/>
            </a:ext>
          </a:extLst>
        </xdr:cNvPr>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F937C757-0FF4-4062-916F-C96C0F761F4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4A14E979-6205-4797-9E00-08FBFC69DA0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16F695CD-17AB-46D3-AAF3-4FC7527A794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EDFABF06-E820-4D24-9BA5-C2745E799A2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13BC12FA-7A73-4AC7-95F7-4AEBE5BFAFE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7439</xdr:rowOff>
    </xdr:from>
    <xdr:to>
      <xdr:col>76</xdr:col>
      <xdr:colOff>165100</xdr:colOff>
      <xdr:row>34</xdr:row>
      <xdr:rowOff>109039</xdr:rowOff>
    </xdr:to>
    <xdr:sp macro="" textlink="">
      <xdr:nvSpPr>
        <xdr:cNvPr id="457" name="楕円 456">
          <a:extLst>
            <a:ext uri="{FF2B5EF4-FFF2-40B4-BE49-F238E27FC236}">
              <a16:creationId xmlns:a16="http://schemas.microsoft.com/office/drawing/2014/main" id="{BCBD64F7-90B3-49B9-BB90-0A36D875C399}"/>
            </a:ext>
          </a:extLst>
        </xdr:cNvPr>
        <xdr:cNvSpPr/>
      </xdr:nvSpPr>
      <xdr:spPr>
        <a:xfrm>
          <a:off x="14541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105971</xdr:rowOff>
    </xdr:from>
    <xdr:ext cx="405111" cy="259045"/>
    <xdr:sp macro="" textlink="">
      <xdr:nvSpPr>
        <xdr:cNvPr id="458" name="n_1aveValue【一般廃棄物処理施設】&#10;有形固定資産減価償却率">
          <a:extLst>
            <a:ext uri="{FF2B5EF4-FFF2-40B4-BE49-F238E27FC236}">
              <a16:creationId xmlns:a16="http://schemas.microsoft.com/office/drawing/2014/main" id="{A709CE92-88E8-4EC1-83F5-6E8785A1CA80}"/>
            </a:ext>
          </a:extLst>
        </xdr:cNvPr>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459" name="n_2aveValue【一般廃棄物処理施設】&#10;有形固定資産減価償却率">
          <a:extLst>
            <a:ext uri="{FF2B5EF4-FFF2-40B4-BE49-F238E27FC236}">
              <a16:creationId xmlns:a16="http://schemas.microsoft.com/office/drawing/2014/main" id="{55B8357E-F17D-45B2-B15D-DF2262513D8E}"/>
            </a:ext>
          </a:extLst>
        </xdr:cNvPr>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60" name="n_3aveValue【一般廃棄物処理施設】&#10;有形固定資産減価償却率">
          <a:extLst>
            <a:ext uri="{FF2B5EF4-FFF2-40B4-BE49-F238E27FC236}">
              <a16:creationId xmlns:a16="http://schemas.microsoft.com/office/drawing/2014/main" id="{FB6413C7-4885-48BE-BA29-4159578162AA}"/>
            </a:ext>
          </a:extLst>
        </xdr:cNvPr>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125566</xdr:rowOff>
    </xdr:from>
    <xdr:ext cx="405111" cy="259045"/>
    <xdr:sp macro="" textlink="">
      <xdr:nvSpPr>
        <xdr:cNvPr id="461" name="n_2mainValue【一般廃棄物処理施設】&#10;有形固定資産減価償却率">
          <a:extLst>
            <a:ext uri="{FF2B5EF4-FFF2-40B4-BE49-F238E27FC236}">
              <a16:creationId xmlns:a16="http://schemas.microsoft.com/office/drawing/2014/main" id="{90CD65F4-8E8F-4054-B521-E5687CD32F0C}"/>
            </a:ext>
          </a:extLst>
        </xdr:cNvPr>
        <xdr:cNvSpPr txBox="1"/>
      </xdr:nvSpPr>
      <xdr:spPr>
        <a:xfrm>
          <a:off x="14389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id="{0B478D5B-AB61-4EB8-9367-89EABDE7806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id="{D3AE90D7-1AA2-49CB-A207-E1A3144E00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id="{E0BE0EFE-FD3B-43FE-808F-D7134DE76B4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id="{1D16139E-91CE-4CAB-A647-FCDEB802AB0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id="{C38BD86F-86ED-499F-AC18-A01EE99A048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id="{E70A4DBD-4F2F-4C1A-B9F3-46DF33B47C8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id="{69DCA055-E942-4E07-A806-B02942121C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id="{0852015B-4AF2-4570-9534-B5DCF79BE03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a:extLst>
            <a:ext uri="{FF2B5EF4-FFF2-40B4-BE49-F238E27FC236}">
              <a16:creationId xmlns:a16="http://schemas.microsoft.com/office/drawing/2014/main" id="{FC57F585-94CD-4194-80BE-D90731F539D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a:extLst>
            <a:ext uri="{FF2B5EF4-FFF2-40B4-BE49-F238E27FC236}">
              <a16:creationId xmlns:a16="http://schemas.microsoft.com/office/drawing/2014/main" id="{2DD20BE8-1AA1-4777-A2C0-E50845F421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2" name="直線コネクタ 471">
          <a:extLst>
            <a:ext uri="{FF2B5EF4-FFF2-40B4-BE49-F238E27FC236}">
              <a16:creationId xmlns:a16="http://schemas.microsoft.com/office/drawing/2014/main" id="{931AE724-7186-48FB-8309-CF34C330744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3" name="テキスト ボックス 472">
          <a:extLst>
            <a:ext uri="{FF2B5EF4-FFF2-40B4-BE49-F238E27FC236}">
              <a16:creationId xmlns:a16="http://schemas.microsoft.com/office/drawing/2014/main" id="{DEE8C0DE-BD4F-469C-BAB1-0AF3D28C9A5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4" name="直線コネクタ 473">
          <a:extLst>
            <a:ext uri="{FF2B5EF4-FFF2-40B4-BE49-F238E27FC236}">
              <a16:creationId xmlns:a16="http://schemas.microsoft.com/office/drawing/2014/main" id="{B02121C3-1DEE-4A7A-9B0A-572B04053CF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5" name="テキスト ボックス 474">
          <a:extLst>
            <a:ext uri="{FF2B5EF4-FFF2-40B4-BE49-F238E27FC236}">
              <a16:creationId xmlns:a16="http://schemas.microsoft.com/office/drawing/2014/main" id="{3E89AE98-68E3-4A7A-A1C7-8190A307150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6" name="直線コネクタ 475">
          <a:extLst>
            <a:ext uri="{FF2B5EF4-FFF2-40B4-BE49-F238E27FC236}">
              <a16:creationId xmlns:a16="http://schemas.microsoft.com/office/drawing/2014/main" id="{C6368261-CE0C-41A4-AC8D-1A1FCD935FF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7" name="テキスト ボックス 476">
          <a:extLst>
            <a:ext uri="{FF2B5EF4-FFF2-40B4-BE49-F238E27FC236}">
              <a16:creationId xmlns:a16="http://schemas.microsoft.com/office/drawing/2014/main" id="{FD5E8868-DEF4-410B-9366-6C3F8D01499D}"/>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8" name="直線コネクタ 477">
          <a:extLst>
            <a:ext uri="{FF2B5EF4-FFF2-40B4-BE49-F238E27FC236}">
              <a16:creationId xmlns:a16="http://schemas.microsoft.com/office/drawing/2014/main" id="{78272467-F768-40E0-8F2D-DF27B080306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9" name="テキスト ボックス 478">
          <a:extLst>
            <a:ext uri="{FF2B5EF4-FFF2-40B4-BE49-F238E27FC236}">
              <a16:creationId xmlns:a16="http://schemas.microsoft.com/office/drawing/2014/main" id="{CA61D208-37B2-4A9C-B16A-0B8764FB1F4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5F19BB96-D991-464F-BF42-FEF4F401DBA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a:extLst>
            <a:ext uri="{FF2B5EF4-FFF2-40B4-BE49-F238E27FC236}">
              <a16:creationId xmlns:a16="http://schemas.microsoft.com/office/drawing/2014/main" id="{BBBA0487-C966-4939-A27F-9A1F168EF45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a:extLst>
            <a:ext uri="{FF2B5EF4-FFF2-40B4-BE49-F238E27FC236}">
              <a16:creationId xmlns:a16="http://schemas.microsoft.com/office/drawing/2014/main" id="{FA0817BB-5DF4-468C-852C-EFE804647F4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83" name="直線コネクタ 482">
          <a:extLst>
            <a:ext uri="{FF2B5EF4-FFF2-40B4-BE49-F238E27FC236}">
              <a16:creationId xmlns:a16="http://schemas.microsoft.com/office/drawing/2014/main" id="{4C05AD19-8980-4389-B950-ABAFF64CE579}"/>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84" name="【一般廃棄物処理施設】&#10;一人当たり有形固定資産（償却資産）額最小値テキスト">
          <a:extLst>
            <a:ext uri="{FF2B5EF4-FFF2-40B4-BE49-F238E27FC236}">
              <a16:creationId xmlns:a16="http://schemas.microsoft.com/office/drawing/2014/main" id="{F9360891-83D1-4835-B5ED-63E40DDF7E46}"/>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85" name="直線コネクタ 484">
          <a:extLst>
            <a:ext uri="{FF2B5EF4-FFF2-40B4-BE49-F238E27FC236}">
              <a16:creationId xmlns:a16="http://schemas.microsoft.com/office/drawing/2014/main" id="{F02DBEFD-4CF4-47A3-B275-DD42DC6D7306}"/>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86" name="【一般廃棄物処理施設】&#10;一人当たり有形固定資産（償却資産）額最大値テキスト">
          <a:extLst>
            <a:ext uri="{FF2B5EF4-FFF2-40B4-BE49-F238E27FC236}">
              <a16:creationId xmlns:a16="http://schemas.microsoft.com/office/drawing/2014/main" id="{94FA1793-0658-417E-BBFC-615239CC1C66}"/>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87" name="直線コネクタ 486">
          <a:extLst>
            <a:ext uri="{FF2B5EF4-FFF2-40B4-BE49-F238E27FC236}">
              <a16:creationId xmlns:a16="http://schemas.microsoft.com/office/drawing/2014/main" id="{6F98E2B8-0A9C-425F-AC39-88F3BAA0F9DC}"/>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488" name="【一般廃棄物処理施設】&#10;一人当たり有形固定資産（償却資産）額平均値テキスト">
          <a:extLst>
            <a:ext uri="{FF2B5EF4-FFF2-40B4-BE49-F238E27FC236}">
              <a16:creationId xmlns:a16="http://schemas.microsoft.com/office/drawing/2014/main" id="{174473ED-6A42-4CF5-80AE-A635CF829BDA}"/>
            </a:ext>
          </a:extLst>
        </xdr:cNvPr>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89" name="フローチャート: 判断 488">
          <a:extLst>
            <a:ext uri="{FF2B5EF4-FFF2-40B4-BE49-F238E27FC236}">
              <a16:creationId xmlns:a16="http://schemas.microsoft.com/office/drawing/2014/main" id="{96F40B8D-C5B7-49EC-B9F4-0F8D5318F795}"/>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90" name="フローチャート: 判断 489">
          <a:extLst>
            <a:ext uri="{FF2B5EF4-FFF2-40B4-BE49-F238E27FC236}">
              <a16:creationId xmlns:a16="http://schemas.microsoft.com/office/drawing/2014/main" id="{F92AF85B-69C5-4F38-BA76-BEA1B7056D87}"/>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491" name="フローチャート: 判断 490">
          <a:extLst>
            <a:ext uri="{FF2B5EF4-FFF2-40B4-BE49-F238E27FC236}">
              <a16:creationId xmlns:a16="http://schemas.microsoft.com/office/drawing/2014/main" id="{7CA3ADDD-B0A3-466C-8AB1-F9ABF6CAD89C}"/>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128263</xdr:rowOff>
    </xdr:from>
    <xdr:to>
      <xdr:col>102</xdr:col>
      <xdr:colOff>165100</xdr:colOff>
      <xdr:row>40</xdr:row>
      <xdr:rowOff>58413</xdr:rowOff>
    </xdr:to>
    <xdr:sp macro="" textlink="">
      <xdr:nvSpPr>
        <xdr:cNvPr id="492" name="フローチャート: 判断 491">
          <a:extLst>
            <a:ext uri="{FF2B5EF4-FFF2-40B4-BE49-F238E27FC236}">
              <a16:creationId xmlns:a16="http://schemas.microsoft.com/office/drawing/2014/main" id="{08955F2A-E5C5-425B-985C-8371C51FC71C}"/>
            </a:ext>
          </a:extLst>
        </xdr:cNvPr>
        <xdr:cNvSpPr/>
      </xdr:nvSpPr>
      <xdr:spPr>
        <a:xfrm>
          <a:off x="19494500" y="68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5818E1EB-DB25-4978-9E0B-9ACAB09B611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AA3F6642-4AAB-4BF3-BCD6-875DEFE0D65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F955564-BDAC-4132-8F68-0EC5FA528FA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6774E86E-8775-48F0-875E-4E21A589714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3452E601-B0E1-4D72-990A-2E5889D6335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64129</xdr:rowOff>
    </xdr:from>
    <xdr:to>
      <xdr:col>107</xdr:col>
      <xdr:colOff>101600</xdr:colOff>
      <xdr:row>41</xdr:row>
      <xdr:rowOff>165729</xdr:rowOff>
    </xdr:to>
    <xdr:sp macro="" textlink="">
      <xdr:nvSpPr>
        <xdr:cNvPr id="498" name="楕円 497">
          <a:extLst>
            <a:ext uri="{FF2B5EF4-FFF2-40B4-BE49-F238E27FC236}">
              <a16:creationId xmlns:a16="http://schemas.microsoft.com/office/drawing/2014/main" id="{F29039D1-0814-49D9-9F63-17E5EA56400A}"/>
            </a:ext>
          </a:extLst>
        </xdr:cNvPr>
        <xdr:cNvSpPr/>
      </xdr:nvSpPr>
      <xdr:spPr>
        <a:xfrm>
          <a:off x="20383500" y="7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33F5FBDF-D2D3-42F2-A506-4CADA9D36C01}"/>
            </a:ext>
          </a:extLst>
        </xdr:cNvPr>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109509</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E7BA7D3A-46D0-4A5D-BF39-992BB76E17AB}"/>
            </a:ext>
          </a:extLst>
        </xdr:cNvPr>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74940</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2DBCFCCB-3CC5-4469-84A3-9FA136C52F95}"/>
            </a:ext>
          </a:extLst>
        </xdr:cNvPr>
        <xdr:cNvSpPr txBox="1"/>
      </xdr:nvSpPr>
      <xdr:spPr>
        <a:xfrm>
          <a:off x="19245795" y="659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156856</xdr:rowOff>
    </xdr:from>
    <xdr:ext cx="469744" cy="259045"/>
    <xdr:sp macro="" textlink="">
      <xdr:nvSpPr>
        <xdr:cNvPr id="502" name="n_2mainValue【一般廃棄物処理施設】&#10;一人当たり有形固定資産（償却資産）額">
          <a:extLst>
            <a:ext uri="{FF2B5EF4-FFF2-40B4-BE49-F238E27FC236}">
              <a16:creationId xmlns:a16="http://schemas.microsoft.com/office/drawing/2014/main" id="{3A2EB843-A5E0-4A32-BC68-B6DFAB99F8D1}"/>
            </a:ext>
          </a:extLst>
        </xdr:cNvPr>
        <xdr:cNvSpPr txBox="1"/>
      </xdr:nvSpPr>
      <xdr:spPr>
        <a:xfrm>
          <a:off x="20199428" y="7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BC583524-600B-44D1-ADF8-9C46C2DD34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7E18C3BA-8206-4AEE-9941-F6C61CC9CC3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4631DE78-A73D-4567-A44E-132641C184E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464DE57B-C8A3-41CF-AEB8-3B7F2AB0021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6E76D244-14CE-4C95-8C2F-5293593BFF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C6056B9-0F26-4D22-A958-73CEF79224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3BB4738-B5A5-4BD3-90B6-F77C67F066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1B2F77A5-391A-4259-B860-2316E52043D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7BA38DF3-9396-4BC4-8EF0-2658A71BDD5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E23C99B1-17FE-425D-AAF8-7B98207FE20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9BA73FE4-F156-44F3-862F-A7B4AF1E91E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4" name="テキスト ボックス 513">
          <a:extLst>
            <a:ext uri="{FF2B5EF4-FFF2-40B4-BE49-F238E27FC236}">
              <a16:creationId xmlns:a16="http://schemas.microsoft.com/office/drawing/2014/main" id="{334DB30F-5969-4094-A228-7A56AD1871F4}"/>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D20F7333-33C2-442E-868F-924C2CDADB8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56B377E4-E6C8-4E88-B5EB-AF6D6C0FCDE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C0C07349-06EC-4CFE-B373-D07DE8170BE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93069C77-0D61-41BA-B2FD-7B39BA349A2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B5678AFA-32CB-48E5-8B33-7EAE25FD842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87FEE917-9950-49C2-AD7C-372FB1D3A40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BD1AFEDE-9234-42ED-9D49-F791A1C6DAD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id="{9E43CD38-A6AF-430F-AA8C-5DE998DD656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449083D4-FADA-4FD6-8BB7-BF48058607A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a:extLst>
            <a:ext uri="{FF2B5EF4-FFF2-40B4-BE49-F238E27FC236}">
              <a16:creationId xmlns:a16="http://schemas.microsoft.com/office/drawing/2014/main" id="{481BD50A-59AC-411D-8447-5D0E061F778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a:extLst>
            <a:ext uri="{FF2B5EF4-FFF2-40B4-BE49-F238E27FC236}">
              <a16:creationId xmlns:a16="http://schemas.microsoft.com/office/drawing/2014/main" id="{40120090-3DD1-4320-9B2D-4BBBC51C472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526" name="直線コネクタ 525">
          <a:extLst>
            <a:ext uri="{FF2B5EF4-FFF2-40B4-BE49-F238E27FC236}">
              <a16:creationId xmlns:a16="http://schemas.microsoft.com/office/drawing/2014/main" id="{2B1118DD-3F2F-4A0C-9F66-539EB0ADF439}"/>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527" name="【保健センター・保健所】&#10;有形固定資産減価償却率最小値テキスト">
          <a:extLst>
            <a:ext uri="{FF2B5EF4-FFF2-40B4-BE49-F238E27FC236}">
              <a16:creationId xmlns:a16="http://schemas.microsoft.com/office/drawing/2014/main" id="{A9C19FE5-34D2-428B-AA3A-499C327B14E1}"/>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528" name="直線コネクタ 527">
          <a:extLst>
            <a:ext uri="{FF2B5EF4-FFF2-40B4-BE49-F238E27FC236}">
              <a16:creationId xmlns:a16="http://schemas.microsoft.com/office/drawing/2014/main" id="{A085D698-227C-44BD-A500-8415A04CADEB}"/>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29" name="【保健センター・保健所】&#10;有形固定資産減価償却率最大値テキスト">
          <a:extLst>
            <a:ext uri="{FF2B5EF4-FFF2-40B4-BE49-F238E27FC236}">
              <a16:creationId xmlns:a16="http://schemas.microsoft.com/office/drawing/2014/main" id="{D288CEB5-11C4-4319-AD98-789CC901CFC3}"/>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0" name="直線コネクタ 529">
          <a:extLst>
            <a:ext uri="{FF2B5EF4-FFF2-40B4-BE49-F238E27FC236}">
              <a16:creationId xmlns:a16="http://schemas.microsoft.com/office/drawing/2014/main" id="{BAB5C704-8248-484C-843E-56AFB7815824}"/>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531" name="【保健センター・保健所】&#10;有形固定資産減価償却率平均値テキスト">
          <a:extLst>
            <a:ext uri="{FF2B5EF4-FFF2-40B4-BE49-F238E27FC236}">
              <a16:creationId xmlns:a16="http://schemas.microsoft.com/office/drawing/2014/main" id="{A0E5B388-D3BA-4385-9412-FD50D44B4F54}"/>
            </a:ext>
          </a:extLst>
        </xdr:cNvPr>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32" name="フローチャート: 判断 531">
          <a:extLst>
            <a:ext uri="{FF2B5EF4-FFF2-40B4-BE49-F238E27FC236}">
              <a16:creationId xmlns:a16="http://schemas.microsoft.com/office/drawing/2014/main" id="{55C878CE-672B-46CC-A242-D4ADF3823049}"/>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33" name="フローチャート: 判断 532">
          <a:extLst>
            <a:ext uri="{FF2B5EF4-FFF2-40B4-BE49-F238E27FC236}">
              <a16:creationId xmlns:a16="http://schemas.microsoft.com/office/drawing/2014/main" id="{4EF7001A-FB3A-46E6-8652-6FAEEAE0060C}"/>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534" name="フローチャート: 判断 533">
          <a:extLst>
            <a:ext uri="{FF2B5EF4-FFF2-40B4-BE49-F238E27FC236}">
              <a16:creationId xmlns:a16="http://schemas.microsoft.com/office/drawing/2014/main" id="{B0A878D1-0BBC-4048-8E87-48ED36461D35}"/>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535" name="フローチャート: 判断 534">
          <a:extLst>
            <a:ext uri="{FF2B5EF4-FFF2-40B4-BE49-F238E27FC236}">
              <a16:creationId xmlns:a16="http://schemas.microsoft.com/office/drawing/2014/main" id="{204B2A2E-5EE8-4467-AA75-CFFB5FFAF2F4}"/>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86536946-8060-4A49-91E0-14A50EF1D12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F6915B13-4B5F-4E4C-B405-15948195F8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7065D8CF-3F36-495B-98B2-040F66A4C3B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D31E86B5-DE07-48CF-94EB-7EC6DBAFAA8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AE4F3185-7C38-4D44-8C35-7100B23A66C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38735</xdr:rowOff>
    </xdr:from>
    <xdr:to>
      <xdr:col>85</xdr:col>
      <xdr:colOff>177800</xdr:colOff>
      <xdr:row>58</xdr:row>
      <xdr:rowOff>140335</xdr:rowOff>
    </xdr:to>
    <xdr:sp macro="" textlink="">
      <xdr:nvSpPr>
        <xdr:cNvPr id="541" name="楕円 540">
          <a:extLst>
            <a:ext uri="{FF2B5EF4-FFF2-40B4-BE49-F238E27FC236}">
              <a16:creationId xmlns:a16="http://schemas.microsoft.com/office/drawing/2014/main" id="{CA5AD304-5DA5-40B4-AA1E-C5087D537F56}"/>
            </a:ext>
          </a:extLst>
        </xdr:cNvPr>
        <xdr:cNvSpPr/>
      </xdr:nvSpPr>
      <xdr:spPr>
        <a:xfrm>
          <a:off x="162687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61612</xdr:rowOff>
    </xdr:from>
    <xdr:ext cx="405111" cy="259045"/>
    <xdr:sp macro="" textlink="">
      <xdr:nvSpPr>
        <xdr:cNvPr id="542" name="【保健センター・保健所】&#10;有形固定資産減価償却率該当値テキスト">
          <a:extLst>
            <a:ext uri="{FF2B5EF4-FFF2-40B4-BE49-F238E27FC236}">
              <a16:creationId xmlns:a16="http://schemas.microsoft.com/office/drawing/2014/main" id="{FF2D9AF7-BB7F-4048-A693-F45B386D5F3B}"/>
            </a:ext>
          </a:extLst>
        </xdr:cNvPr>
        <xdr:cNvSpPr txBox="1"/>
      </xdr:nvSpPr>
      <xdr:spPr>
        <a:xfrm>
          <a:off x="16357600"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76835</xdr:rowOff>
    </xdr:from>
    <xdr:to>
      <xdr:col>81</xdr:col>
      <xdr:colOff>101600</xdr:colOff>
      <xdr:row>59</xdr:row>
      <xdr:rowOff>6985</xdr:rowOff>
    </xdr:to>
    <xdr:sp macro="" textlink="">
      <xdr:nvSpPr>
        <xdr:cNvPr id="543" name="楕円 542">
          <a:extLst>
            <a:ext uri="{FF2B5EF4-FFF2-40B4-BE49-F238E27FC236}">
              <a16:creationId xmlns:a16="http://schemas.microsoft.com/office/drawing/2014/main" id="{F1129414-53DA-4D90-B4DE-5DE3CEF75D14}"/>
            </a:ext>
          </a:extLst>
        </xdr:cNvPr>
        <xdr:cNvSpPr/>
      </xdr:nvSpPr>
      <xdr:spPr>
        <a:xfrm>
          <a:off x="15430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89535</xdr:rowOff>
    </xdr:from>
    <xdr:to>
      <xdr:col>85</xdr:col>
      <xdr:colOff>127000</xdr:colOff>
      <xdr:row>58</xdr:row>
      <xdr:rowOff>127635</xdr:rowOff>
    </xdr:to>
    <xdr:cxnSp macro="">
      <xdr:nvCxnSpPr>
        <xdr:cNvPr id="544" name="直線コネクタ 543">
          <a:extLst>
            <a:ext uri="{FF2B5EF4-FFF2-40B4-BE49-F238E27FC236}">
              <a16:creationId xmlns:a16="http://schemas.microsoft.com/office/drawing/2014/main" id="{90710F65-EC7C-453A-B8CB-9AB68B0922AB}"/>
            </a:ext>
          </a:extLst>
        </xdr:cNvPr>
        <xdr:cNvCxnSpPr/>
      </xdr:nvCxnSpPr>
      <xdr:spPr>
        <a:xfrm flipV="1">
          <a:off x="15481300" y="100336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143510</xdr:rowOff>
    </xdr:from>
    <xdr:to>
      <xdr:col>76</xdr:col>
      <xdr:colOff>165100</xdr:colOff>
      <xdr:row>59</xdr:row>
      <xdr:rowOff>73660</xdr:rowOff>
    </xdr:to>
    <xdr:sp macro="" textlink="">
      <xdr:nvSpPr>
        <xdr:cNvPr id="545" name="楕円 544">
          <a:extLst>
            <a:ext uri="{FF2B5EF4-FFF2-40B4-BE49-F238E27FC236}">
              <a16:creationId xmlns:a16="http://schemas.microsoft.com/office/drawing/2014/main" id="{670533A8-C626-4982-8136-6B2DEDD7F089}"/>
            </a:ext>
          </a:extLst>
        </xdr:cNvPr>
        <xdr:cNvSpPr/>
      </xdr:nvSpPr>
      <xdr:spPr>
        <a:xfrm>
          <a:off x="14541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127635</xdr:rowOff>
    </xdr:from>
    <xdr:to>
      <xdr:col>81</xdr:col>
      <xdr:colOff>50800</xdr:colOff>
      <xdr:row>59</xdr:row>
      <xdr:rowOff>22860</xdr:rowOff>
    </xdr:to>
    <xdr:cxnSp macro="">
      <xdr:nvCxnSpPr>
        <xdr:cNvPr id="546" name="直線コネクタ 545">
          <a:extLst>
            <a:ext uri="{FF2B5EF4-FFF2-40B4-BE49-F238E27FC236}">
              <a16:creationId xmlns:a16="http://schemas.microsoft.com/office/drawing/2014/main" id="{48E43A9F-EAE5-4C94-AFE0-F216474135DD}"/>
            </a:ext>
          </a:extLst>
        </xdr:cNvPr>
        <xdr:cNvCxnSpPr/>
      </xdr:nvCxnSpPr>
      <xdr:spPr>
        <a:xfrm flipV="1">
          <a:off x="14592300" y="1007173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47" name="n_1aveValue【保健センター・保健所】&#10;有形固定資産減価償却率">
          <a:extLst>
            <a:ext uri="{FF2B5EF4-FFF2-40B4-BE49-F238E27FC236}">
              <a16:creationId xmlns:a16="http://schemas.microsoft.com/office/drawing/2014/main" id="{8FE848B2-1CD0-47EF-90BF-B93D6FB2F979}"/>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548" name="n_2aveValue【保健センター・保健所】&#10;有形固定資産減価償却率">
          <a:extLst>
            <a:ext uri="{FF2B5EF4-FFF2-40B4-BE49-F238E27FC236}">
              <a16:creationId xmlns:a16="http://schemas.microsoft.com/office/drawing/2014/main" id="{8AD13A93-7888-46D5-817C-62924E410982}"/>
            </a:ext>
          </a:extLst>
        </xdr:cNvPr>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549" name="n_3aveValue【保健センター・保健所】&#10;有形固定資産減価償却率">
          <a:extLst>
            <a:ext uri="{FF2B5EF4-FFF2-40B4-BE49-F238E27FC236}">
              <a16:creationId xmlns:a16="http://schemas.microsoft.com/office/drawing/2014/main" id="{D0865BFC-871E-4E2F-8BFA-C2EC82936B1F}"/>
            </a:ext>
          </a:extLst>
        </xdr:cNvPr>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23512</xdr:rowOff>
    </xdr:from>
    <xdr:ext cx="405111" cy="259045"/>
    <xdr:sp macro="" textlink="">
      <xdr:nvSpPr>
        <xdr:cNvPr id="550" name="n_1mainValue【保健センター・保健所】&#10;有形固定資産減価償却率">
          <a:extLst>
            <a:ext uri="{FF2B5EF4-FFF2-40B4-BE49-F238E27FC236}">
              <a16:creationId xmlns:a16="http://schemas.microsoft.com/office/drawing/2014/main" id="{01EF96A7-92FE-4AE5-83F5-F515986DF4CC}"/>
            </a:ext>
          </a:extLst>
        </xdr:cNvPr>
        <xdr:cNvSpPr txBox="1"/>
      </xdr:nvSpPr>
      <xdr:spPr>
        <a:xfrm>
          <a:off x="152660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90187</xdr:rowOff>
    </xdr:from>
    <xdr:ext cx="405111" cy="259045"/>
    <xdr:sp macro="" textlink="">
      <xdr:nvSpPr>
        <xdr:cNvPr id="551" name="n_2mainValue【保健センター・保健所】&#10;有形固定資産減価償却率">
          <a:extLst>
            <a:ext uri="{FF2B5EF4-FFF2-40B4-BE49-F238E27FC236}">
              <a16:creationId xmlns:a16="http://schemas.microsoft.com/office/drawing/2014/main" id="{E69682B4-E782-41A5-8B5C-BB94D01EB233}"/>
            </a:ext>
          </a:extLst>
        </xdr:cNvPr>
        <xdr:cNvSpPr txBox="1"/>
      </xdr:nvSpPr>
      <xdr:spPr>
        <a:xfrm>
          <a:off x="14389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a:extLst>
            <a:ext uri="{FF2B5EF4-FFF2-40B4-BE49-F238E27FC236}">
              <a16:creationId xmlns:a16="http://schemas.microsoft.com/office/drawing/2014/main" id="{514B7B76-3C58-4FA8-8558-C80686522D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a:extLst>
            <a:ext uri="{FF2B5EF4-FFF2-40B4-BE49-F238E27FC236}">
              <a16:creationId xmlns:a16="http://schemas.microsoft.com/office/drawing/2014/main" id="{974A964E-ADC4-4EB5-861F-D65377A5DD4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a:extLst>
            <a:ext uri="{FF2B5EF4-FFF2-40B4-BE49-F238E27FC236}">
              <a16:creationId xmlns:a16="http://schemas.microsoft.com/office/drawing/2014/main" id="{302DFA7D-BB7E-4788-8AA4-675180196BE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a:extLst>
            <a:ext uri="{FF2B5EF4-FFF2-40B4-BE49-F238E27FC236}">
              <a16:creationId xmlns:a16="http://schemas.microsoft.com/office/drawing/2014/main" id="{82656B17-C1C3-4923-B1DE-79562E1506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a:extLst>
            <a:ext uri="{FF2B5EF4-FFF2-40B4-BE49-F238E27FC236}">
              <a16:creationId xmlns:a16="http://schemas.microsoft.com/office/drawing/2014/main" id="{5DD1B2DC-D957-4AF7-95BD-6BEC06BF0DC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a:extLst>
            <a:ext uri="{FF2B5EF4-FFF2-40B4-BE49-F238E27FC236}">
              <a16:creationId xmlns:a16="http://schemas.microsoft.com/office/drawing/2014/main" id="{B921A38F-756F-4238-A8C2-AD01690C503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a:extLst>
            <a:ext uri="{FF2B5EF4-FFF2-40B4-BE49-F238E27FC236}">
              <a16:creationId xmlns:a16="http://schemas.microsoft.com/office/drawing/2014/main" id="{0DC7651B-1B29-49A1-87B6-EDB28966A3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a:extLst>
            <a:ext uri="{FF2B5EF4-FFF2-40B4-BE49-F238E27FC236}">
              <a16:creationId xmlns:a16="http://schemas.microsoft.com/office/drawing/2014/main" id="{9BD1888B-EB7F-4F5A-A3C4-67A9B91EAC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a:extLst>
            <a:ext uri="{FF2B5EF4-FFF2-40B4-BE49-F238E27FC236}">
              <a16:creationId xmlns:a16="http://schemas.microsoft.com/office/drawing/2014/main" id="{0E0A27D0-CA93-4D12-B221-6B2CE7CE2D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a:extLst>
            <a:ext uri="{FF2B5EF4-FFF2-40B4-BE49-F238E27FC236}">
              <a16:creationId xmlns:a16="http://schemas.microsoft.com/office/drawing/2014/main" id="{DC95654D-04F0-4DC6-9717-1CC991CD63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a:extLst>
            <a:ext uri="{FF2B5EF4-FFF2-40B4-BE49-F238E27FC236}">
              <a16:creationId xmlns:a16="http://schemas.microsoft.com/office/drawing/2014/main" id="{43BFE5E2-8BA4-4A79-9ED9-A738F117259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a:extLst>
            <a:ext uri="{FF2B5EF4-FFF2-40B4-BE49-F238E27FC236}">
              <a16:creationId xmlns:a16="http://schemas.microsoft.com/office/drawing/2014/main" id="{5BF176A3-BBC2-4BE7-97B4-A7405894228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a:extLst>
            <a:ext uri="{FF2B5EF4-FFF2-40B4-BE49-F238E27FC236}">
              <a16:creationId xmlns:a16="http://schemas.microsoft.com/office/drawing/2014/main" id="{83CBEE3B-D444-45DC-A1AF-ED5E7D94A14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a:extLst>
            <a:ext uri="{FF2B5EF4-FFF2-40B4-BE49-F238E27FC236}">
              <a16:creationId xmlns:a16="http://schemas.microsoft.com/office/drawing/2014/main" id="{05BE46E0-D8D9-4F7F-B4D7-4C4918B561B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a:extLst>
            <a:ext uri="{FF2B5EF4-FFF2-40B4-BE49-F238E27FC236}">
              <a16:creationId xmlns:a16="http://schemas.microsoft.com/office/drawing/2014/main" id="{234E1C32-5A9E-4328-90A0-66715A720E2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a:extLst>
            <a:ext uri="{FF2B5EF4-FFF2-40B4-BE49-F238E27FC236}">
              <a16:creationId xmlns:a16="http://schemas.microsoft.com/office/drawing/2014/main" id="{32312E30-4610-4AA4-A4B9-E13A2A8896C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a:extLst>
            <a:ext uri="{FF2B5EF4-FFF2-40B4-BE49-F238E27FC236}">
              <a16:creationId xmlns:a16="http://schemas.microsoft.com/office/drawing/2014/main" id="{1252F62A-9054-4FE3-944C-9D4C2A53505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a:extLst>
            <a:ext uri="{FF2B5EF4-FFF2-40B4-BE49-F238E27FC236}">
              <a16:creationId xmlns:a16="http://schemas.microsoft.com/office/drawing/2014/main" id="{5F33E813-3F46-4B8F-B7C9-C40D07A13FA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a:extLst>
            <a:ext uri="{FF2B5EF4-FFF2-40B4-BE49-F238E27FC236}">
              <a16:creationId xmlns:a16="http://schemas.microsoft.com/office/drawing/2014/main" id="{A81FAA3B-7EB7-4A28-B3C1-CAC99B55FD4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a:extLst>
            <a:ext uri="{FF2B5EF4-FFF2-40B4-BE49-F238E27FC236}">
              <a16:creationId xmlns:a16="http://schemas.microsoft.com/office/drawing/2014/main" id="{06F52A1D-0D05-4E45-9C64-F8B09BF6D6E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a:extLst>
            <a:ext uri="{FF2B5EF4-FFF2-40B4-BE49-F238E27FC236}">
              <a16:creationId xmlns:a16="http://schemas.microsoft.com/office/drawing/2014/main" id="{16BF66F9-B178-4D07-9820-6C7B9B5DCE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800F7E7A-79BE-49B8-BF04-18A39017FAF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a:extLst>
            <a:ext uri="{FF2B5EF4-FFF2-40B4-BE49-F238E27FC236}">
              <a16:creationId xmlns:a16="http://schemas.microsoft.com/office/drawing/2014/main" id="{38EA2D04-670D-47E4-942B-52FD822D44D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575" name="直線コネクタ 574">
          <a:extLst>
            <a:ext uri="{FF2B5EF4-FFF2-40B4-BE49-F238E27FC236}">
              <a16:creationId xmlns:a16="http://schemas.microsoft.com/office/drawing/2014/main" id="{5922F640-9878-4AF2-B355-32A1940954A2}"/>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576" name="【保健センター・保健所】&#10;一人当たり面積最小値テキスト">
          <a:extLst>
            <a:ext uri="{FF2B5EF4-FFF2-40B4-BE49-F238E27FC236}">
              <a16:creationId xmlns:a16="http://schemas.microsoft.com/office/drawing/2014/main" id="{72B606C0-2CD1-4554-A087-164116CB7F94}"/>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577" name="直線コネクタ 576">
          <a:extLst>
            <a:ext uri="{FF2B5EF4-FFF2-40B4-BE49-F238E27FC236}">
              <a16:creationId xmlns:a16="http://schemas.microsoft.com/office/drawing/2014/main" id="{5AE6FFCF-16CF-450F-889B-B2FC44F480DD}"/>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78" name="【保健センター・保健所】&#10;一人当たり面積最大値テキスト">
          <a:extLst>
            <a:ext uri="{FF2B5EF4-FFF2-40B4-BE49-F238E27FC236}">
              <a16:creationId xmlns:a16="http://schemas.microsoft.com/office/drawing/2014/main" id="{8C2BDA17-F334-43E9-920B-72CFE8B6B5CF}"/>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79" name="直線コネクタ 578">
          <a:extLst>
            <a:ext uri="{FF2B5EF4-FFF2-40B4-BE49-F238E27FC236}">
              <a16:creationId xmlns:a16="http://schemas.microsoft.com/office/drawing/2014/main" id="{612F8BA0-75A5-4D0F-9BEE-D4DE8EE2938A}"/>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580" name="【保健センター・保健所】&#10;一人当たり面積平均値テキスト">
          <a:extLst>
            <a:ext uri="{FF2B5EF4-FFF2-40B4-BE49-F238E27FC236}">
              <a16:creationId xmlns:a16="http://schemas.microsoft.com/office/drawing/2014/main" id="{9C994F17-08FE-4EC1-9F28-5EACCBBAA2CC}"/>
            </a:ext>
          </a:extLst>
        </xdr:cNvPr>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581" name="フローチャート: 判断 580">
          <a:extLst>
            <a:ext uri="{FF2B5EF4-FFF2-40B4-BE49-F238E27FC236}">
              <a16:creationId xmlns:a16="http://schemas.microsoft.com/office/drawing/2014/main" id="{215D9C20-BE14-492E-B097-EA25DCA00BB9}"/>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82" name="フローチャート: 判断 581">
          <a:extLst>
            <a:ext uri="{FF2B5EF4-FFF2-40B4-BE49-F238E27FC236}">
              <a16:creationId xmlns:a16="http://schemas.microsoft.com/office/drawing/2014/main" id="{A7573E9E-20F3-429B-93EA-CEC3333B4EF8}"/>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83" name="フローチャート: 判断 582">
          <a:extLst>
            <a:ext uri="{FF2B5EF4-FFF2-40B4-BE49-F238E27FC236}">
              <a16:creationId xmlns:a16="http://schemas.microsoft.com/office/drawing/2014/main" id="{9990072A-3C04-4F85-870B-43F233A373C7}"/>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xdr:rowOff>
    </xdr:from>
    <xdr:to>
      <xdr:col>102</xdr:col>
      <xdr:colOff>165100</xdr:colOff>
      <xdr:row>62</xdr:row>
      <xdr:rowOff>109855</xdr:rowOff>
    </xdr:to>
    <xdr:sp macro="" textlink="">
      <xdr:nvSpPr>
        <xdr:cNvPr id="584" name="フローチャート: 判断 583">
          <a:extLst>
            <a:ext uri="{FF2B5EF4-FFF2-40B4-BE49-F238E27FC236}">
              <a16:creationId xmlns:a16="http://schemas.microsoft.com/office/drawing/2014/main" id="{79E3C3AC-0B83-45B6-930B-E9168FCA6C21}"/>
            </a:ext>
          </a:extLst>
        </xdr:cNvPr>
        <xdr:cNvSpPr/>
      </xdr:nvSpPr>
      <xdr:spPr>
        <a:xfrm>
          <a:off x="19494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68CB64F9-5C7D-4013-B664-0BD26C3FF5B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62164140-6D85-423F-8512-6D75F00F8AD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22E5EEBD-E6C7-4B7D-8AB6-DF1CB30137E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AF3F8A85-CC42-49EA-91BA-17A52B0284C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EF9D7F61-5FE4-45C7-858F-E04455B7A3D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xdr:rowOff>
    </xdr:from>
    <xdr:to>
      <xdr:col>116</xdr:col>
      <xdr:colOff>114300</xdr:colOff>
      <xdr:row>62</xdr:row>
      <xdr:rowOff>102235</xdr:rowOff>
    </xdr:to>
    <xdr:sp macro="" textlink="">
      <xdr:nvSpPr>
        <xdr:cNvPr id="590" name="楕円 589">
          <a:extLst>
            <a:ext uri="{FF2B5EF4-FFF2-40B4-BE49-F238E27FC236}">
              <a16:creationId xmlns:a16="http://schemas.microsoft.com/office/drawing/2014/main" id="{CEEE56C1-32E4-43C2-9758-43C3C90E430A}"/>
            </a:ext>
          </a:extLst>
        </xdr:cNvPr>
        <xdr:cNvSpPr/>
      </xdr:nvSpPr>
      <xdr:spPr>
        <a:xfrm>
          <a:off x="22110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150512</xdr:rowOff>
    </xdr:from>
    <xdr:ext cx="469744" cy="259045"/>
    <xdr:sp macro="" textlink="">
      <xdr:nvSpPr>
        <xdr:cNvPr id="591" name="【保健センター・保健所】&#10;一人当たり面積該当値テキスト">
          <a:extLst>
            <a:ext uri="{FF2B5EF4-FFF2-40B4-BE49-F238E27FC236}">
              <a16:creationId xmlns:a16="http://schemas.microsoft.com/office/drawing/2014/main" id="{B9A43767-F5BA-46BB-A1EB-63166BDFC95B}"/>
            </a:ext>
          </a:extLst>
        </xdr:cNvPr>
        <xdr:cNvSpPr txBox="1"/>
      </xdr:nvSpPr>
      <xdr:spPr>
        <a:xfrm>
          <a:off x="22199600" y="1060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xdr:rowOff>
    </xdr:from>
    <xdr:to>
      <xdr:col>112</xdr:col>
      <xdr:colOff>38100</xdr:colOff>
      <xdr:row>62</xdr:row>
      <xdr:rowOff>115570</xdr:rowOff>
    </xdr:to>
    <xdr:sp macro="" textlink="">
      <xdr:nvSpPr>
        <xdr:cNvPr id="592" name="楕円 591">
          <a:extLst>
            <a:ext uri="{FF2B5EF4-FFF2-40B4-BE49-F238E27FC236}">
              <a16:creationId xmlns:a16="http://schemas.microsoft.com/office/drawing/2014/main" id="{4244FD22-8567-4425-B3A9-BDCDBCED7C4E}"/>
            </a:ext>
          </a:extLst>
        </xdr:cNvPr>
        <xdr:cNvSpPr/>
      </xdr:nvSpPr>
      <xdr:spPr>
        <a:xfrm>
          <a:off x="21272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51435</xdr:rowOff>
    </xdr:from>
    <xdr:to>
      <xdr:col>116</xdr:col>
      <xdr:colOff>63500</xdr:colOff>
      <xdr:row>62</xdr:row>
      <xdr:rowOff>64770</xdr:rowOff>
    </xdr:to>
    <xdr:cxnSp macro="">
      <xdr:nvCxnSpPr>
        <xdr:cNvPr id="593" name="直線コネクタ 592">
          <a:extLst>
            <a:ext uri="{FF2B5EF4-FFF2-40B4-BE49-F238E27FC236}">
              <a16:creationId xmlns:a16="http://schemas.microsoft.com/office/drawing/2014/main" id="{0549204B-98E0-42B3-A94C-D62B9DE23014}"/>
            </a:ext>
          </a:extLst>
        </xdr:cNvPr>
        <xdr:cNvCxnSpPr/>
      </xdr:nvCxnSpPr>
      <xdr:spPr>
        <a:xfrm flipV="1">
          <a:off x="21323300" y="106813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594" name="楕円 593">
          <a:extLst>
            <a:ext uri="{FF2B5EF4-FFF2-40B4-BE49-F238E27FC236}">
              <a16:creationId xmlns:a16="http://schemas.microsoft.com/office/drawing/2014/main" id="{C1311F2C-E468-4D58-A7A5-BA7B0E51CB45}"/>
            </a:ext>
          </a:extLst>
        </xdr:cNvPr>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64770</xdr:rowOff>
    </xdr:from>
    <xdr:to>
      <xdr:col>111</xdr:col>
      <xdr:colOff>177800</xdr:colOff>
      <xdr:row>62</xdr:row>
      <xdr:rowOff>68580</xdr:rowOff>
    </xdr:to>
    <xdr:cxnSp macro="">
      <xdr:nvCxnSpPr>
        <xdr:cNvPr id="595" name="直線コネクタ 594">
          <a:extLst>
            <a:ext uri="{FF2B5EF4-FFF2-40B4-BE49-F238E27FC236}">
              <a16:creationId xmlns:a16="http://schemas.microsoft.com/office/drawing/2014/main" id="{0BA69F53-DB5E-40BF-8F4E-859B251FAEEE}"/>
            </a:ext>
          </a:extLst>
        </xdr:cNvPr>
        <xdr:cNvCxnSpPr/>
      </xdr:nvCxnSpPr>
      <xdr:spPr>
        <a:xfrm flipV="1">
          <a:off x="20434300" y="1069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96" name="n_1aveValue【保健センター・保健所】&#10;一人当たり面積">
          <a:extLst>
            <a:ext uri="{FF2B5EF4-FFF2-40B4-BE49-F238E27FC236}">
              <a16:creationId xmlns:a16="http://schemas.microsoft.com/office/drawing/2014/main" id="{03F7F0FB-A91C-4DD5-87EB-3293DF91F44B}"/>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97" name="n_2aveValue【保健センター・保健所】&#10;一人当たり面積">
          <a:extLst>
            <a:ext uri="{FF2B5EF4-FFF2-40B4-BE49-F238E27FC236}">
              <a16:creationId xmlns:a16="http://schemas.microsoft.com/office/drawing/2014/main" id="{68598796-0B51-40BE-977F-1A93F65166B3}"/>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126382</xdr:rowOff>
    </xdr:from>
    <xdr:ext cx="469744" cy="259045"/>
    <xdr:sp macro="" textlink="">
      <xdr:nvSpPr>
        <xdr:cNvPr id="598" name="n_3aveValue【保健センター・保健所】&#10;一人当たり面積">
          <a:extLst>
            <a:ext uri="{FF2B5EF4-FFF2-40B4-BE49-F238E27FC236}">
              <a16:creationId xmlns:a16="http://schemas.microsoft.com/office/drawing/2014/main" id="{29C79906-554D-4495-A5BA-F7ED682CE016}"/>
            </a:ext>
          </a:extLst>
        </xdr:cNvPr>
        <xdr:cNvSpPr txBox="1"/>
      </xdr:nvSpPr>
      <xdr:spPr>
        <a:xfrm>
          <a:off x="19310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106697</xdr:rowOff>
    </xdr:from>
    <xdr:ext cx="469744" cy="259045"/>
    <xdr:sp macro="" textlink="">
      <xdr:nvSpPr>
        <xdr:cNvPr id="599" name="n_1mainValue【保健センター・保健所】&#10;一人当たり面積">
          <a:extLst>
            <a:ext uri="{FF2B5EF4-FFF2-40B4-BE49-F238E27FC236}">
              <a16:creationId xmlns:a16="http://schemas.microsoft.com/office/drawing/2014/main" id="{2913DC75-4C61-4AC6-A579-8B57D4265B71}"/>
            </a:ext>
          </a:extLst>
        </xdr:cNvPr>
        <xdr:cNvSpPr txBox="1"/>
      </xdr:nvSpPr>
      <xdr:spPr>
        <a:xfrm>
          <a:off x="21075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600" name="n_2mainValue【保健センター・保健所】&#10;一人当たり面積">
          <a:extLst>
            <a:ext uri="{FF2B5EF4-FFF2-40B4-BE49-F238E27FC236}">
              <a16:creationId xmlns:a16="http://schemas.microsoft.com/office/drawing/2014/main" id="{0ABA81A7-BEDE-44B0-A31C-9869DD2B17DF}"/>
            </a:ext>
          </a:extLst>
        </xdr:cNvPr>
        <xdr:cNvSpPr txBox="1"/>
      </xdr:nvSpPr>
      <xdr:spPr>
        <a:xfrm>
          <a:off x="20199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F011AFF3-1A60-416D-BC83-2B1965BA45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15A51E6B-8AB5-46CD-BE6F-AA0A07799F8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31CFA610-9904-4BC8-BC1A-6437D2BA33A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BDA501CB-A5F8-4549-9902-342D0D3BC84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58E95236-5972-454E-9849-8186FE2C18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4C706983-BB32-4A21-BD87-FF421BA586C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AF33DDC5-1A3C-4604-AF53-6A7FA007A81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62E7C291-8D6B-4496-A874-14EC302BCC4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id="{53DC270E-A742-4830-A556-5A33783D687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id="{F859E29B-82D8-45AE-9547-6AE79FD53C7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a:extLst>
            <a:ext uri="{FF2B5EF4-FFF2-40B4-BE49-F238E27FC236}">
              <a16:creationId xmlns:a16="http://schemas.microsoft.com/office/drawing/2014/main" id="{794B3EE0-2EAF-4CD1-8F4A-93CBE864AD4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a:extLst>
            <a:ext uri="{FF2B5EF4-FFF2-40B4-BE49-F238E27FC236}">
              <a16:creationId xmlns:a16="http://schemas.microsoft.com/office/drawing/2014/main" id="{DB057DB3-FDB5-484E-BA52-270C0EE5B0F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a:extLst>
            <a:ext uri="{FF2B5EF4-FFF2-40B4-BE49-F238E27FC236}">
              <a16:creationId xmlns:a16="http://schemas.microsoft.com/office/drawing/2014/main" id="{49535986-FFF5-4EF8-BECC-6BBEA43D89D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a:extLst>
            <a:ext uri="{FF2B5EF4-FFF2-40B4-BE49-F238E27FC236}">
              <a16:creationId xmlns:a16="http://schemas.microsoft.com/office/drawing/2014/main" id="{5F5C0525-162E-4E75-9382-87B117F0134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a:extLst>
            <a:ext uri="{FF2B5EF4-FFF2-40B4-BE49-F238E27FC236}">
              <a16:creationId xmlns:a16="http://schemas.microsoft.com/office/drawing/2014/main" id="{09EB2802-F693-4952-B50B-C7EAD65A8AC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a:extLst>
            <a:ext uri="{FF2B5EF4-FFF2-40B4-BE49-F238E27FC236}">
              <a16:creationId xmlns:a16="http://schemas.microsoft.com/office/drawing/2014/main" id="{B6E8969B-A51B-44DF-AEFE-104656760C3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a:extLst>
            <a:ext uri="{FF2B5EF4-FFF2-40B4-BE49-F238E27FC236}">
              <a16:creationId xmlns:a16="http://schemas.microsoft.com/office/drawing/2014/main" id="{89CB4566-8543-4AB5-88B6-D66301E9986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a:extLst>
            <a:ext uri="{FF2B5EF4-FFF2-40B4-BE49-F238E27FC236}">
              <a16:creationId xmlns:a16="http://schemas.microsoft.com/office/drawing/2014/main" id="{1D3674AE-BF2E-436D-9B73-D485CFDDCC2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a:extLst>
            <a:ext uri="{FF2B5EF4-FFF2-40B4-BE49-F238E27FC236}">
              <a16:creationId xmlns:a16="http://schemas.microsoft.com/office/drawing/2014/main" id="{E574534F-02B8-461F-ACDE-BE55A1B8712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a:extLst>
            <a:ext uri="{FF2B5EF4-FFF2-40B4-BE49-F238E27FC236}">
              <a16:creationId xmlns:a16="http://schemas.microsoft.com/office/drawing/2014/main" id="{3A6943C3-DD8F-4BA7-B179-9FE6BD1816F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a:extLst>
            <a:ext uri="{FF2B5EF4-FFF2-40B4-BE49-F238E27FC236}">
              <a16:creationId xmlns:a16="http://schemas.microsoft.com/office/drawing/2014/main" id="{42B0F1C4-FC50-4D40-91CD-43B60E88E89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a:extLst>
            <a:ext uri="{FF2B5EF4-FFF2-40B4-BE49-F238E27FC236}">
              <a16:creationId xmlns:a16="http://schemas.microsoft.com/office/drawing/2014/main" id="{DBF2C055-1DE0-473F-AFFC-1230506D141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a:extLst>
            <a:ext uri="{FF2B5EF4-FFF2-40B4-BE49-F238E27FC236}">
              <a16:creationId xmlns:a16="http://schemas.microsoft.com/office/drawing/2014/main" id="{017E037C-7D56-4FD1-9425-98B714D7DC4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a:extLst>
            <a:ext uri="{FF2B5EF4-FFF2-40B4-BE49-F238E27FC236}">
              <a16:creationId xmlns:a16="http://schemas.microsoft.com/office/drawing/2014/main" id="{4B264F3B-D4F2-405D-80C1-564E264BACE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a:extLst>
            <a:ext uri="{FF2B5EF4-FFF2-40B4-BE49-F238E27FC236}">
              <a16:creationId xmlns:a16="http://schemas.microsoft.com/office/drawing/2014/main" id="{76FCDA56-0541-4ED7-8A14-4D2C6D48ED7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626" name="直線コネクタ 625">
          <a:extLst>
            <a:ext uri="{FF2B5EF4-FFF2-40B4-BE49-F238E27FC236}">
              <a16:creationId xmlns:a16="http://schemas.microsoft.com/office/drawing/2014/main" id="{4F39ED4F-78FA-4341-B2E6-8851B1277E9F}"/>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627" name="【消防施設】&#10;有形固定資産減価償却率最小値テキスト">
          <a:extLst>
            <a:ext uri="{FF2B5EF4-FFF2-40B4-BE49-F238E27FC236}">
              <a16:creationId xmlns:a16="http://schemas.microsoft.com/office/drawing/2014/main" id="{F7FB2203-2444-4BBF-B1D0-8EC776ED5311}"/>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28" name="直線コネクタ 627">
          <a:extLst>
            <a:ext uri="{FF2B5EF4-FFF2-40B4-BE49-F238E27FC236}">
              <a16:creationId xmlns:a16="http://schemas.microsoft.com/office/drawing/2014/main" id="{73F6337C-17DA-4561-B16C-6B0F53E699F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9" name="【消防施設】&#10;有形固定資産減価償却率最大値テキスト">
          <a:extLst>
            <a:ext uri="{FF2B5EF4-FFF2-40B4-BE49-F238E27FC236}">
              <a16:creationId xmlns:a16="http://schemas.microsoft.com/office/drawing/2014/main" id="{2D5A8812-5D57-4860-9256-DA86689DC095}"/>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30" name="直線コネクタ 629">
          <a:extLst>
            <a:ext uri="{FF2B5EF4-FFF2-40B4-BE49-F238E27FC236}">
              <a16:creationId xmlns:a16="http://schemas.microsoft.com/office/drawing/2014/main" id="{85E43607-93F6-46BA-A897-402DECEEF29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631" name="【消防施設】&#10;有形固定資産減価償却率平均値テキスト">
          <a:extLst>
            <a:ext uri="{FF2B5EF4-FFF2-40B4-BE49-F238E27FC236}">
              <a16:creationId xmlns:a16="http://schemas.microsoft.com/office/drawing/2014/main" id="{157B640D-2EE4-4A1E-9FE5-74E22656ACD8}"/>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32" name="フローチャート: 判断 631">
          <a:extLst>
            <a:ext uri="{FF2B5EF4-FFF2-40B4-BE49-F238E27FC236}">
              <a16:creationId xmlns:a16="http://schemas.microsoft.com/office/drawing/2014/main" id="{75866F97-027D-4B7B-8868-E83951D27F19}"/>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633" name="フローチャート: 判断 632">
          <a:extLst>
            <a:ext uri="{FF2B5EF4-FFF2-40B4-BE49-F238E27FC236}">
              <a16:creationId xmlns:a16="http://schemas.microsoft.com/office/drawing/2014/main" id="{ABFF2B9C-3FBF-45E1-ACC7-04C67D00F6D8}"/>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634" name="フローチャート: 判断 633">
          <a:extLst>
            <a:ext uri="{FF2B5EF4-FFF2-40B4-BE49-F238E27FC236}">
              <a16:creationId xmlns:a16="http://schemas.microsoft.com/office/drawing/2014/main" id="{CDB022D3-4F88-4424-A6F7-5BBC6D7F73B1}"/>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635" name="フローチャート: 判断 634">
          <a:extLst>
            <a:ext uri="{FF2B5EF4-FFF2-40B4-BE49-F238E27FC236}">
              <a16:creationId xmlns:a16="http://schemas.microsoft.com/office/drawing/2014/main" id="{319F2171-846D-4925-955B-EC15BC0AF4F7}"/>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516416C3-4B63-465B-BBF1-F4F4FE93034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11BFDA56-E903-499D-8487-1B8FDFDDB7A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60CAA97-6EFF-42E5-8725-8D3DEE66868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1EFE5FD2-12F2-468B-93DF-D3285C77C0B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370F7277-689A-4344-B9D4-A2803610C03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127726</xdr:rowOff>
    </xdr:from>
    <xdr:to>
      <xdr:col>85</xdr:col>
      <xdr:colOff>177800</xdr:colOff>
      <xdr:row>83</xdr:row>
      <xdr:rowOff>57876</xdr:rowOff>
    </xdr:to>
    <xdr:sp macro="" textlink="">
      <xdr:nvSpPr>
        <xdr:cNvPr id="641" name="楕円 640">
          <a:extLst>
            <a:ext uri="{FF2B5EF4-FFF2-40B4-BE49-F238E27FC236}">
              <a16:creationId xmlns:a16="http://schemas.microsoft.com/office/drawing/2014/main" id="{F3DA5E93-0BA7-4ED3-A45F-CBA8DE6D62E3}"/>
            </a:ext>
          </a:extLst>
        </xdr:cNvPr>
        <xdr:cNvSpPr/>
      </xdr:nvSpPr>
      <xdr:spPr>
        <a:xfrm>
          <a:off x="16268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106153</xdr:rowOff>
    </xdr:from>
    <xdr:ext cx="405111" cy="259045"/>
    <xdr:sp macro="" textlink="">
      <xdr:nvSpPr>
        <xdr:cNvPr id="642" name="【消防施設】&#10;有形固定資産減価償却率該当値テキスト">
          <a:extLst>
            <a:ext uri="{FF2B5EF4-FFF2-40B4-BE49-F238E27FC236}">
              <a16:creationId xmlns:a16="http://schemas.microsoft.com/office/drawing/2014/main" id="{A1786E0F-9DFA-4C41-BDB1-ADBCB43382BD}"/>
            </a:ext>
          </a:extLst>
        </xdr:cNvPr>
        <xdr:cNvSpPr txBox="1"/>
      </xdr:nvSpPr>
      <xdr:spPr>
        <a:xfrm>
          <a:off x="16357600"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166914</xdr:rowOff>
    </xdr:from>
    <xdr:to>
      <xdr:col>81</xdr:col>
      <xdr:colOff>101600</xdr:colOff>
      <xdr:row>83</xdr:row>
      <xdr:rowOff>97064</xdr:rowOff>
    </xdr:to>
    <xdr:sp macro="" textlink="">
      <xdr:nvSpPr>
        <xdr:cNvPr id="643" name="楕円 642">
          <a:extLst>
            <a:ext uri="{FF2B5EF4-FFF2-40B4-BE49-F238E27FC236}">
              <a16:creationId xmlns:a16="http://schemas.microsoft.com/office/drawing/2014/main" id="{030FA1C1-0F56-4C46-B7A2-85730DD088F3}"/>
            </a:ext>
          </a:extLst>
        </xdr:cNvPr>
        <xdr:cNvSpPr/>
      </xdr:nvSpPr>
      <xdr:spPr>
        <a:xfrm>
          <a:off x="15430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7076</xdr:rowOff>
    </xdr:from>
    <xdr:to>
      <xdr:col>85</xdr:col>
      <xdr:colOff>127000</xdr:colOff>
      <xdr:row>83</xdr:row>
      <xdr:rowOff>46264</xdr:rowOff>
    </xdr:to>
    <xdr:cxnSp macro="">
      <xdr:nvCxnSpPr>
        <xdr:cNvPr id="644" name="直線コネクタ 643">
          <a:extLst>
            <a:ext uri="{FF2B5EF4-FFF2-40B4-BE49-F238E27FC236}">
              <a16:creationId xmlns:a16="http://schemas.microsoft.com/office/drawing/2014/main" id="{06EF99E9-21EC-41CC-84D7-72D29E596C4B}"/>
            </a:ext>
          </a:extLst>
        </xdr:cNvPr>
        <xdr:cNvCxnSpPr/>
      </xdr:nvCxnSpPr>
      <xdr:spPr>
        <a:xfrm flipV="1">
          <a:off x="15481300" y="1423742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45" name="楕円 644">
          <a:extLst>
            <a:ext uri="{FF2B5EF4-FFF2-40B4-BE49-F238E27FC236}">
              <a16:creationId xmlns:a16="http://schemas.microsoft.com/office/drawing/2014/main" id="{53349369-A5EA-4045-AAEE-7A4111BAC571}"/>
            </a:ext>
          </a:extLst>
        </xdr:cNvPr>
        <xdr:cNvSpPr/>
      </xdr:nvSpPr>
      <xdr:spPr>
        <a:xfrm>
          <a:off x="14541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46264</xdr:rowOff>
    </xdr:from>
    <xdr:to>
      <xdr:col>81</xdr:col>
      <xdr:colOff>50800</xdr:colOff>
      <xdr:row>83</xdr:row>
      <xdr:rowOff>118111</xdr:rowOff>
    </xdr:to>
    <xdr:cxnSp macro="">
      <xdr:nvCxnSpPr>
        <xdr:cNvPr id="646" name="直線コネクタ 645">
          <a:extLst>
            <a:ext uri="{FF2B5EF4-FFF2-40B4-BE49-F238E27FC236}">
              <a16:creationId xmlns:a16="http://schemas.microsoft.com/office/drawing/2014/main" id="{6C6AD4BF-E354-4DBD-84A0-9916A3CD9222}"/>
            </a:ext>
          </a:extLst>
        </xdr:cNvPr>
        <xdr:cNvCxnSpPr/>
      </xdr:nvCxnSpPr>
      <xdr:spPr>
        <a:xfrm flipV="1">
          <a:off x="14592300" y="14276614"/>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647" name="n_1aveValue【消防施設】&#10;有形固定資産減価償却率">
          <a:extLst>
            <a:ext uri="{FF2B5EF4-FFF2-40B4-BE49-F238E27FC236}">
              <a16:creationId xmlns:a16="http://schemas.microsoft.com/office/drawing/2014/main" id="{802584F3-9D5B-46EF-AE67-B5EFA2174A90}"/>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648" name="n_2aveValue【消防施設】&#10;有形固定資産減価償却率">
          <a:extLst>
            <a:ext uri="{FF2B5EF4-FFF2-40B4-BE49-F238E27FC236}">
              <a16:creationId xmlns:a16="http://schemas.microsoft.com/office/drawing/2014/main" id="{58B89EF3-734B-47AE-9901-7AF8B7A1BFAA}"/>
            </a:ext>
          </a:extLst>
        </xdr:cNvPr>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649" name="n_3aveValue【消防施設】&#10;有形固定資産減価償却率">
          <a:extLst>
            <a:ext uri="{FF2B5EF4-FFF2-40B4-BE49-F238E27FC236}">
              <a16:creationId xmlns:a16="http://schemas.microsoft.com/office/drawing/2014/main" id="{A26D1325-F8A3-44FF-8FEA-BF5E7565C1A3}"/>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88191</xdr:rowOff>
    </xdr:from>
    <xdr:ext cx="405111" cy="259045"/>
    <xdr:sp macro="" textlink="">
      <xdr:nvSpPr>
        <xdr:cNvPr id="650" name="n_1mainValue【消防施設】&#10;有形固定資産減価償却率">
          <a:extLst>
            <a:ext uri="{FF2B5EF4-FFF2-40B4-BE49-F238E27FC236}">
              <a16:creationId xmlns:a16="http://schemas.microsoft.com/office/drawing/2014/main" id="{D42ABC09-8B2F-4436-8343-24CD3039520C}"/>
            </a:ext>
          </a:extLst>
        </xdr:cNvPr>
        <xdr:cNvSpPr txBox="1"/>
      </xdr:nvSpPr>
      <xdr:spPr>
        <a:xfrm>
          <a:off x="152660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51" name="n_2mainValue【消防施設】&#10;有形固定資産減価償却率">
          <a:extLst>
            <a:ext uri="{FF2B5EF4-FFF2-40B4-BE49-F238E27FC236}">
              <a16:creationId xmlns:a16="http://schemas.microsoft.com/office/drawing/2014/main" id="{D6889928-C931-4DC1-804F-228BC3FDF76E}"/>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a:extLst>
            <a:ext uri="{FF2B5EF4-FFF2-40B4-BE49-F238E27FC236}">
              <a16:creationId xmlns:a16="http://schemas.microsoft.com/office/drawing/2014/main" id="{598257C6-FEFB-4B44-B020-3A28D02BAAF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a:extLst>
            <a:ext uri="{FF2B5EF4-FFF2-40B4-BE49-F238E27FC236}">
              <a16:creationId xmlns:a16="http://schemas.microsoft.com/office/drawing/2014/main" id="{A7E80D8D-9398-433F-A80D-EA77BD0511F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a:extLst>
            <a:ext uri="{FF2B5EF4-FFF2-40B4-BE49-F238E27FC236}">
              <a16:creationId xmlns:a16="http://schemas.microsoft.com/office/drawing/2014/main" id="{D416E745-416D-44B8-A000-D687FC29BD4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a:extLst>
            <a:ext uri="{FF2B5EF4-FFF2-40B4-BE49-F238E27FC236}">
              <a16:creationId xmlns:a16="http://schemas.microsoft.com/office/drawing/2014/main" id="{4DF5CD2A-3FF1-46E9-9CC5-FCF08ECA88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a:extLst>
            <a:ext uri="{FF2B5EF4-FFF2-40B4-BE49-F238E27FC236}">
              <a16:creationId xmlns:a16="http://schemas.microsoft.com/office/drawing/2014/main" id="{C4E80F03-B98A-40CC-9E5E-0F41F84AD29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a:extLst>
            <a:ext uri="{FF2B5EF4-FFF2-40B4-BE49-F238E27FC236}">
              <a16:creationId xmlns:a16="http://schemas.microsoft.com/office/drawing/2014/main" id="{3528910F-2B4E-4530-A15C-7739643A74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a:extLst>
            <a:ext uri="{FF2B5EF4-FFF2-40B4-BE49-F238E27FC236}">
              <a16:creationId xmlns:a16="http://schemas.microsoft.com/office/drawing/2014/main" id="{91275AAF-79EB-46D1-A5DB-891DCF78DA2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a:extLst>
            <a:ext uri="{FF2B5EF4-FFF2-40B4-BE49-F238E27FC236}">
              <a16:creationId xmlns:a16="http://schemas.microsoft.com/office/drawing/2014/main" id="{FC43977D-F1DA-4129-866A-A1B3B2E54E5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a:extLst>
            <a:ext uri="{FF2B5EF4-FFF2-40B4-BE49-F238E27FC236}">
              <a16:creationId xmlns:a16="http://schemas.microsoft.com/office/drawing/2014/main" id="{3FD3D8A4-EB4A-4F67-B0E5-34437853BD9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a:extLst>
            <a:ext uri="{FF2B5EF4-FFF2-40B4-BE49-F238E27FC236}">
              <a16:creationId xmlns:a16="http://schemas.microsoft.com/office/drawing/2014/main" id="{15A6B797-6D14-42AE-9B8C-CBF9C1354FA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a:extLst>
            <a:ext uri="{FF2B5EF4-FFF2-40B4-BE49-F238E27FC236}">
              <a16:creationId xmlns:a16="http://schemas.microsoft.com/office/drawing/2014/main" id="{7CD2A890-5769-431A-B47C-86FB21CD711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a:extLst>
            <a:ext uri="{FF2B5EF4-FFF2-40B4-BE49-F238E27FC236}">
              <a16:creationId xmlns:a16="http://schemas.microsoft.com/office/drawing/2014/main" id="{B6E16664-73FF-49A1-A426-046FE3FFD9A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a:extLst>
            <a:ext uri="{FF2B5EF4-FFF2-40B4-BE49-F238E27FC236}">
              <a16:creationId xmlns:a16="http://schemas.microsoft.com/office/drawing/2014/main" id="{3294BC11-77A4-4A6B-A3F2-5D39926DB9E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a:extLst>
            <a:ext uri="{FF2B5EF4-FFF2-40B4-BE49-F238E27FC236}">
              <a16:creationId xmlns:a16="http://schemas.microsoft.com/office/drawing/2014/main" id="{D8C8864B-74F9-4EE3-B36B-6FFBCBBA02E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a:extLst>
            <a:ext uri="{FF2B5EF4-FFF2-40B4-BE49-F238E27FC236}">
              <a16:creationId xmlns:a16="http://schemas.microsoft.com/office/drawing/2014/main" id="{AD10E8BF-0FC8-43CC-A204-DA624C58A87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a:extLst>
            <a:ext uri="{FF2B5EF4-FFF2-40B4-BE49-F238E27FC236}">
              <a16:creationId xmlns:a16="http://schemas.microsoft.com/office/drawing/2014/main" id="{7FD96855-7643-4DB9-B916-F98CCE383CE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a:extLst>
            <a:ext uri="{FF2B5EF4-FFF2-40B4-BE49-F238E27FC236}">
              <a16:creationId xmlns:a16="http://schemas.microsoft.com/office/drawing/2014/main" id="{731A2996-59F0-4675-91F1-D8BFB6DEAF7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a:extLst>
            <a:ext uri="{FF2B5EF4-FFF2-40B4-BE49-F238E27FC236}">
              <a16:creationId xmlns:a16="http://schemas.microsoft.com/office/drawing/2014/main" id="{9A8150DE-D267-4C0E-9892-E0A25863C50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3958B633-62F2-40E9-9EA4-708A0B28C1F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BF1B4055-82E4-42A5-A453-A903283C0E0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a:extLst>
            <a:ext uri="{FF2B5EF4-FFF2-40B4-BE49-F238E27FC236}">
              <a16:creationId xmlns:a16="http://schemas.microsoft.com/office/drawing/2014/main" id="{BE77CB1E-EB45-4C61-99A9-71DA3068319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673" name="直線コネクタ 672">
          <a:extLst>
            <a:ext uri="{FF2B5EF4-FFF2-40B4-BE49-F238E27FC236}">
              <a16:creationId xmlns:a16="http://schemas.microsoft.com/office/drawing/2014/main" id="{CE97B0D0-E64A-4E05-A4AB-33EF19E6AC80}"/>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674" name="【消防施設】&#10;一人当たり面積最小値テキスト">
          <a:extLst>
            <a:ext uri="{FF2B5EF4-FFF2-40B4-BE49-F238E27FC236}">
              <a16:creationId xmlns:a16="http://schemas.microsoft.com/office/drawing/2014/main" id="{9B4EA6C5-EB38-49F9-B2D0-C6197CD92872}"/>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675" name="直線コネクタ 674">
          <a:extLst>
            <a:ext uri="{FF2B5EF4-FFF2-40B4-BE49-F238E27FC236}">
              <a16:creationId xmlns:a16="http://schemas.microsoft.com/office/drawing/2014/main" id="{693BFD54-49F0-4431-8EDD-7511ADB4512D}"/>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676" name="【消防施設】&#10;一人当たり面積最大値テキスト">
          <a:extLst>
            <a:ext uri="{FF2B5EF4-FFF2-40B4-BE49-F238E27FC236}">
              <a16:creationId xmlns:a16="http://schemas.microsoft.com/office/drawing/2014/main" id="{FC19FD1A-ECCB-4049-9FF3-F2AD3B572BA4}"/>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677" name="直線コネクタ 676">
          <a:extLst>
            <a:ext uri="{FF2B5EF4-FFF2-40B4-BE49-F238E27FC236}">
              <a16:creationId xmlns:a16="http://schemas.microsoft.com/office/drawing/2014/main" id="{B8379A9A-9351-48B7-8DCA-475F2F181F17}"/>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678" name="【消防施設】&#10;一人当たり面積平均値テキスト">
          <a:extLst>
            <a:ext uri="{FF2B5EF4-FFF2-40B4-BE49-F238E27FC236}">
              <a16:creationId xmlns:a16="http://schemas.microsoft.com/office/drawing/2014/main" id="{826F1054-E4CA-47E1-9A41-1D65041DFE92}"/>
            </a:ext>
          </a:extLst>
        </xdr:cNvPr>
        <xdr:cNvSpPr txBox="1"/>
      </xdr:nvSpPr>
      <xdr:spPr>
        <a:xfrm>
          <a:off x="22199600" y="1461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679" name="フローチャート: 判断 678">
          <a:extLst>
            <a:ext uri="{FF2B5EF4-FFF2-40B4-BE49-F238E27FC236}">
              <a16:creationId xmlns:a16="http://schemas.microsoft.com/office/drawing/2014/main" id="{5B442AD0-DB83-4EEB-A016-C8BD0F08795A}"/>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680" name="フローチャート: 判断 679">
          <a:extLst>
            <a:ext uri="{FF2B5EF4-FFF2-40B4-BE49-F238E27FC236}">
              <a16:creationId xmlns:a16="http://schemas.microsoft.com/office/drawing/2014/main" id="{E86124AF-0260-439B-A49D-44A7217102FB}"/>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681" name="フローチャート: 判断 680">
          <a:extLst>
            <a:ext uri="{FF2B5EF4-FFF2-40B4-BE49-F238E27FC236}">
              <a16:creationId xmlns:a16="http://schemas.microsoft.com/office/drawing/2014/main" id="{D414EB25-1023-4B42-B842-1FE8C6B05FA4}"/>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70510</xdr:rowOff>
    </xdr:from>
    <xdr:to>
      <xdr:col>102</xdr:col>
      <xdr:colOff>165100</xdr:colOff>
      <xdr:row>86</xdr:row>
      <xdr:rowOff>660</xdr:rowOff>
    </xdr:to>
    <xdr:sp macro="" textlink="">
      <xdr:nvSpPr>
        <xdr:cNvPr id="682" name="フローチャート: 判断 681">
          <a:extLst>
            <a:ext uri="{FF2B5EF4-FFF2-40B4-BE49-F238E27FC236}">
              <a16:creationId xmlns:a16="http://schemas.microsoft.com/office/drawing/2014/main" id="{67E4BE44-55A0-4267-ADED-D07E9A9A0E9D}"/>
            </a:ext>
          </a:extLst>
        </xdr:cNvPr>
        <xdr:cNvSpPr/>
      </xdr:nvSpPr>
      <xdr:spPr>
        <a:xfrm>
          <a:off x="19494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637D76EF-864F-4CC7-9EB6-7D4461DDB0D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CF1E5B64-EDAF-415C-910A-995E0457CC6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7612828F-3F2B-4271-B917-A67775E3CB2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12D6E40F-A93E-4904-B864-936DEB9D218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DC892086-BCB8-4BCB-B813-49FDDCB0CAA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28905</xdr:rowOff>
    </xdr:from>
    <xdr:to>
      <xdr:col>116</xdr:col>
      <xdr:colOff>114300</xdr:colOff>
      <xdr:row>85</xdr:row>
      <xdr:rowOff>130505</xdr:rowOff>
    </xdr:to>
    <xdr:sp macro="" textlink="">
      <xdr:nvSpPr>
        <xdr:cNvPr id="688" name="楕円 687">
          <a:extLst>
            <a:ext uri="{FF2B5EF4-FFF2-40B4-BE49-F238E27FC236}">
              <a16:creationId xmlns:a16="http://schemas.microsoft.com/office/drawing/2014/main" id="{98DB9203-F374-4D5C-A96C-3409E26A7E9B}"/>
            </a:ext>
          </a:extLst>
        </xdr:cNvPr>
        <xdr:cNvSpPr/>
      </xdr:nvSpPr>
      <xdr:spPr>
        <a:xfrm>
          <a:off x="22110700" y="146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159732</xdr:rowOff>
    </xdr:from>
    <xdr:ext cx="469744" cy="259045"/>
    <xdr:sp macro="" textlink="">
      <xdr:nvSpPr>
        <xdr:cNvPr id="689" name="【消防施設】&#10;一人当たり面積該当値テキスト">
          <a:extLst>
            <a:ext uri="{FF2B5EF4-FFF2-40B4-BE49-F238E27FC236}">
              <a16:creationId xmlns:a16="http://schemas.microsoft.com/office/drawing/2014/main" id="{C38A5A25-FE57-4353-B914-AB24DD91107B}"/>
            </a:ext>
          </a:extLst>
        </xdr:cNvPr>
        <xdr:cNvSpPr txBox="1"/>
      </xdr:nvSpPr>
      <xdr:spPr>
        <a:xfrm>
          <a:off x="22199600" y="1439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33477</xdr:rowOff>
    </xdr:from>
    <xdr:to>
      <xdr:col>112</xdr:col>
      <xdr:colOff>38100</xdr:colOff>
      <xdr:row>85</xdr:row>
      <xdr:rowOff>135077</xdr:rowOff>
    </xdr:to>
    <xdr:sp macro="" textlink="">
      <xdr:nvSpPr>
        <xdr:cNvPr id="690" name="楕円 689">
          <a:extLst>
            <a:ext uri="{FF2B5EF4-FFF2-40B4-BE49-F238E27FC236}">
              <a16:creationId xmlns:a16="http://schemas.microsoft.com/office/drawing/2014/main" id="{5988A708-91C3-4EC6-819E-048C150F58B7}"/>
            </a:ext>
          </a:extLst>
        </xdr:cNvPr>
        <xdr:cNvSpPr/>
      </xdr:nvSpPr>
      <xdr:spPr>
        <a:xfrm>
          <a:off x="21272500" y="14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79705</xdr:rowOff>
    </xdr:from>
    <xdr:to>
      <xdr:col>116</xdr:col>
      <xdr:colOff>63500</xdr:colOff>
      <xdr:row>85</xdr:row>
      <xdr:rowOff>84277</xdr:rowOff>
    </xdr:to>
    <xdr:cxnSp macro="">
      <xdr:nvCxnSpPr>
        <xdr:cNvPr id="691" name="直線コネクタ 690">
          <a:extLst>
            <a:ext uri="{FF2B5EF4-FFF2-40B4-BE49-F238E27FC236}">
              <a16:creationId xmlns:a16="http://schemas.microsoft.com/office/drawing/2014/main" id="{DC75DFE9-1920-447E-B035-20C785B75397}"/>
            </a:ext>
          </a:extLst>
        </xdr:cNvPr>
        <xdr:cNvCxnSpPr/>
      </xdr:nvCxnSpPr>
      <xdr:spPr>
        <a:xfrm flipV="1">
          <a:off x="21323300" y="1465295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59537</xdr:rowOff>
    </xdr:from>
    <xdr:to>
      <xdr:col>107</xdr:col>
      <xdr:colOff>101600</xdr:colOff>
      <xdr:row>85</xdr:row>
      <xdr:rowOff>161137</xdr:rowOff>
    </xdr:to>
    <xdr:sp macro="" textlink="">
      <xdr:nvSpPr>
        <xdr:cNvPr id="692" name="楕円 691">
          <a:extLst>
            <a:ext uri="{FF2B5EF4-FFF2-40B4-BE49-F238E27FC236}">
              <a16:creationId xmlns:a16="http://schemas.microsoft.com/office/drawing/2014/main" id="{7826A879-46CB-46C5-A8C0-C980FFFDF14B}"/>
            </a:ext>
          </a:extLst>
        </xdr:cNvPr>
        <xdr:cNvSpPr/>
      </xdr:nvSpPr>
      <xdr:spPr>
        <a:xfrm>
          <a:off x="20383500" y="1463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84277</xdr:rowOff>
    </xdr:from>
    <xdr:to>
      <xdr:col>111</xdr:col>
      <xdr:colOff>177800</xdr:colOff>
      <xdr:row>85</xdr:row>
      <xdr:rowOff>110337</xdr:rowOff>
    </xdr:to>
    <xdr:cxnSp macro="">
      <xdr:nvCxnSpPr>
        <xdr:cNvPr id="693" name="直線コネクタ 692">
          <a:extLst>
            <a:ext uri="{FF2B5EF4-FFF2-40B4-BE49-F238E27FC236}">
              <a16:creationId xmlns:a16="http://schemas.microsoft.com/office/drawing/2014/main" id="{04252E1E-CFDA-4F4C-BF11-5C11BD1150CB}"/>
            </a:ext>
          </a:extLst>
        </xdr:cNvPr>
        <xdr:cNvCxnSpPr/>
      </xdr:nvCxnSpPr>
      <xdr:spPr>
        <a:xfrm flipV="1">
          <a:off x="20434300" y="1465752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16019</xdr:rowOff>
    </xdr:from>
    <xdr:ext cx="469744" cy="259045"/>
    <xdr:sp macro="" textlink="">
      <xdr:nvSpPr>
        <xdr:cNvPr id="694" name="n_1aveValue【消防施設】&#10;一人当たり面積">
          <a:extLst>
            <a:ext uri="{FF2B5EF4-FFF2-40B4-BE49-F238E27FC236}">
              <a16:creationId xmlns:a16="http://schemas.microsoft.com/office/drawing/2014/main" id="{3374C8CE-A2BD-4756-9841-86AC7343967C}"/>
            </a:ext>
          </a:extLst>
        </xdr:cNvPr>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21505</xdr:rowOff>
    </xdr:from>
    <xdr:ext cx="469744" cy="259045"/>
    <xdr:sp macro="" textlink="">
      <xdr:nvSpPr>
        <xdr:cNvPr id="695" name="n_2aveValue【消防施設】&#10;一人当たり面積">
          <a:extLst>
            <a:ext uri="{FF2B5EF4-FFF2-40B4-BE49-F238E27FC236}">
              <a16:creationId xmlns:a16="http://schemas.microsoft.com/office/drawing/2014/main" id="{395EB180-2482-48A3-9436-15DAC11F882F}"/>
            </a:ext>
          </a:extLst>
        </xdr:cNvPr>
        <xdr:cNvSpPr txBox="1"/>
      </xdr:nvSpPr>
      <xdr:spPr>
        <a:xfrm>
          <a:off x="20199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17187</xdr:rowOff>
    </xdr:from>
    <xdr:ext cx="469744" cy="259045"/>
    <xdr:sp macro="" textlink="">
      <xdr:nvSpPr>
        <xdr:cNvPr id="696" name="n_3aveValue【消防施設】&#10;一人当たり面積">
          <a:extLst>
            <a:ext uri="{FF2B5EF4-FFF2-40B4-BE49-F238E27FC236}">
              <a16:creationId xmlns:a16="http://schemas.microsoft.com/office/drawing/2014/main" id="{B3CB8C71-FA77-4CAA-B2F0-6021B952FA32}"/>
            </a:ext>
          </a:extLst>
        </xdr:cNvPr>
        <xdr:cNvSpPr txBox="1"/>
      </xdr:nvSpPr>
      <xdr:spPr>
        <a:xfrm>
          <a:off x="19310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151604</xdr:rowOff>
    </xdr:from>
    <xdr:ext cx="469744" cy="259045"/>
    <xdr:sp macro="" textlink="">
      <xdr:nvSpPr>
        <xdr:cNvPr id="697" name="n_1mainValue【消防施設】&#10;一人当たり面積">
          <a:extLst>
            <a:ext uri="{FF2B5EF4-FFF2-40B4-BE49-F238E27FC236}">
              <a16:creationId xmlns:a16="http://schemas.microsoft.com/office/drawing/2014/main" id="{1D8C2E03-F255-44B4-A5EB-6B6FB5F8894D}"/>
            </a:ext>
          </a:extLst>
        </xdr:cNvPr>
        <xdr:cNvSpPr txBox="1"/>
      </xdr:nvSpPr>
      <xdr:spPr>
        <a:xfrm>
          <a:off x="21075727" y="1438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6214</xdr:rowOff>
    </xdr:from>
    <xdr:ext cx="469744" cy="259045"/>
    <xdr:sp macro="" textlink="">
      <xdr:nvSpPr>
        <xdr:cNvPr id="698" name="n_2mainValue【消防施設】&#10;一人当たり面積">
          <a:extLst>
            <a:ext uri="{FF2B5EF4-FFF2-40B4-BE49-F238E27FC236}">
              <a16:creationId xmlns:a16="http://schemas.microsoft.com/office/drawing/2014/main" id="{57FC0B4A-8CDA-43E9-8928-1DB3B3F2BE3D}"/>
            </a:ext>
          </a:extLst>
        </xdr:cNvPr>
        <xdr:cNvSpPr txBox="1"/>
      </xdr:nvSpPr>
      <xdr:spPr>
        <a:xfrm>
          <a:off x="20199427" y="1440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a:extLst>
            <a:ext uri="{FF2B5EF4-FFF2-40B4-BE49-F238E27FC236}">
              <a16:creationId xmlns:a16="http://schemas.microsoft.com/office/drawing/2014/main" id="{B01CF3CB-6854-4CDF-A0DF-4A5DE19F6A6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a:extLst>
            <a:ext uri="{FF2B5EF4-FFF2-40B4-BE49-F238E27FC236}">
              <a16:creationId xmlns:a16="http://schemas.microsoft.com/office/drawing/2014/main" id="{354DAA23-2A08-401D-845E-72A6F260490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a:extLst>
            <a:ext uri="{FF2B5EF4-FFF2-40B4-BE49-F238E27FC236}">
              <a16:creationId xmlns:a16="http://schemas.microsoft.com/office/drawing/2014/main" id="{A4343B46-52B6-4B5A-BF54-A2436EBB161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a:extLst>
            <a:ext uri="{FF2B5EF4-FFF2-40B4-BE49-F238E27FC236}">
              <a16:creationId xmlns:a16="http://schemas.microsoft.com/office/drawing/2014/main" id="{C084B78B-5092-485B-8F2A-75897D09481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a:extLst>
            <a:ext uri="{FF2B5EF4-FFF2-40B4-BE49-F238E27FC236}">
              <a16:creationId xmlns:a16="http://schemas.microsoft.com/office/drawing/2014/main" id="{0B90A654-6881-4DD6-9F04-C16BEB826F8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a:extLst>
            <a:ext uri="{FF2B5EF4-FFF2-40B4-BE49-F238E27FC236}">
              <a16:creationId xmlns:a16="http://schemas.microsoft.com/office/drawing/2014/main" id="{EA618B03-7267-407B-9DFE-9B1978253A6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a:extLst>
            <a:ext uri="{FF2B5EF4-FFF2-40B4-BE49-F238E27FC236}">
              <a16:creationId xmlns:a16="http://schemas.microsoft.com/office/drawing/2014/main" id="{9AB7DA5A-0286-45A5-8E42-11471440B21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a:extLst>
            <a:ext uri="{FF2B5EF4-FFF2-40B4-BE49-F238E27FC236}">
              <a16:creationId xmlns:a16="http://schemas.microsoft.com/office/drawing/2014/main" id="{98F296A5-7DD5-49FF-963A-91AC20BE05C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a:extLst>
            <a:ext uri="{FF2B5EF4-FFF2-40B4-BE49-F238E27FC236}">
              <a16:creationId xmlns:a16="http://schemas.microsoft.com/office/drawing/2014/main" id="{9D80C74F-D8F7-4EA3-AB60-C1742CCCDB9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a:extLst>
            <a:ext uri="{FF2B5EF4-FFF2-40B4-BE49-F238E27FC236}">
              <a16:creationId xmlns:a16="http://schemas.microsoft.com/office/drawing/2014/main" id="{AEE7A96F-651D-4D3B-BF58-5A8D275526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9" name="テキスト ボックス 708">
          <a:extLst>
            <a:ext uri="{FF2B5EF4-FFF2-40B4-BE49-F238E27FC236}">
              <a16:creationId xmlns:a16="http://schemas.microsoft.com/office/drawing/2014/main" id="{94A50407-07BB-4684-B50D-3602DB59375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0" name="直線コネクタ 709">
          <a:extLst>
            <a:ext uri="{FF2B5EF4-FFF2-40B4-BE49-F238E27FC236}">
              <a16:creationId xmlns:a16="http://schemas.microsoft.com/office/drawing/2014/main" id="{C294EEE6-924F-4300-A14F-1975614EE48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1" name="テキスト ボックス 710">
          <a:extLst>
            <a:ext uri="{FF2B5EF4-FFF2-40B4-BE49-F238E27FC236}">
              <a16:creationId xmlns:a16="http://schemas.microsoft.com/office/drawing/2014/main" id="{542F86CC-8371-4EEC-AD36-F1581FACC3F6}"/>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2" name="直線コネクタ 711">
          <a:extLst>
            <a:ext uri="{FF2B5EF4-FFF2-40B4-BE49-F238E27FC236}">
              <a16:creationId xmlns:a16="http://schemas.microsoft.com/office/drawing/2014/main" id="{56B016E3-4C4E-4F6C-A745-8A6DAAA36CC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3" name="テキスト ボックス 712">
          <a:extLst>
            <a:ext uri="{FF2B5EF4-FFF2-40B4-BE49-F238E27FC236}">
              <a16:creationId xmlns:a16="http://schemas.microsoft.com/office/drawing/2014/main" id="{420A1971-FC38-4CC1-B20A-F26A820FE74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4" name="直線コネクタ 713">
          <a:extLst>
            <a:ext uri="{FF2B5EF4-FFF2-40B4-BE49-F238E27FC236}">
              <a16:creationId xmlns:a16="http://schemas.microsoft.com/office/drawing/2014/main" id="{A4D47689-CAC9-4CB6-9B8E-DE640009DB9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5" name="テキスト ボックス 714">
          <a:extLst>
            <a:ext uri="{FF2B5EF4-FFF2-40B4-BE49-F238E27FC236}">
              <a16:creationId xmlns:a16="http://schemas.microsoft.com/office/drawing/2014/main" id="{BFC9395F-453C-4710-AB07-AE54DF14217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6" name="直線コネクタ 715">
          <a:extLst>
            <a:ext uri="{FF2B5EF4-FFF2-40B4-BE49-F238E27FC236}">
              <a16:creationId xmlns:a16="http://schemas.microsoft.com/office/drawing/2014/main" id="{DC845D8C-81CB-4BFB-BA53-5C1A0033FA1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7" name="テキスト ボックス 716">
          <a:extLst>
            <a:ext uri="{FF2B5EF4-FFF2-40B4-BE49-F238E27FC236}">
              <a16:creationId xmlns:a16="http://schemas.microsoft.com/office/drawing/2014/main" id="{2180AC4F-23CE-4CA9-A346-2FD352A44DE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8" name="直線コネクタ 717">
          <a:extLst>
            <a:ext uri="{FF2B5EF4-FFF2-40B4-BE49-F238E27FC236}">
              <a16:creationId xmlns:a16="http://schemas.microsoft.com/office/drawing/2014/main" id="{FC430CFE-FD98-46AC-9978-431CB0EA2AC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9" name="テキスト ボックス 718">
          <a:extLst>
            <a:ext uri="{FF2B5EF4-FFF2-40B4-BE49-F238E27FC236}">
              <a16:creationId xmlns:a16="http://schemas.microsoft.com/office/drawing/2014/main" id="{698E0333-39C5-4D41-9352-BDB457E314C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a:extLst>
            <a:ext uri="{FF2B5EF4-FFF2-40B4-BE49-F238E27FC236}">
              <a16:creationId xmlns:a16="http://schemas.microsoft.com/office/drawing/2014/main" id="{C00D9252-E952-4E02-A401-7B33A7E62FB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180760B6-29AF-4475-A020-5670F979D79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2" name="【庁舎】&#10;有形固定資産減価償却率グラフ枠">
          <a:extLst>
            <a:ext uri="{FF2B5EF4-FFF2-40B4-BE49-F238E27FC236}">
              <a16:creationId xmlns:a16="http://schemas.microsoft.com/office/drawing/2014/main" id="{7902E6FF-6868-4942-B1F0-2F79EE8E13E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723" name="直線コネクタ 722">
          <a:extLst>
            <a:ext uri="{FF2B5EF4-FFF2-40B4-BE49-F238E27FC236}">
              <a16:creationId xmlns:a16="http://schemas.microsoft.com/office/drawing/2014/main" id="{542A4D9F-9EAE-4DAD-9CB6-5A8AD9306917}"/>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724" name="【庁舎】&#10;有形固定資産減価償却率最小値テキスト">
          <a:extLst>
            <a:ext uri="{FF2B5EF4-FFF2-40B4-BE49-F238E27FC236}">
              <a16:creationId xmlns:a16="http://schemas.microsoft.com/office/drawing/2014/main" id="{225C2D88-5176-4433-AC6F-961E03581AF6}"/>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725" name="直線コネクタ 724">
          <a:extLst>
            <a:ext uri="{FF2B5EF4-FFF2-40B4-BE49-F238E27FC236}">
              <a16:creationId xmlns:a16="http://schemas.microsoft.com/office/drawing/2014/main" id="{3B236C51-EECB-435C-8266-9699722F87E0}"/>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26" name="【庁舎】&#10;有形固定資産減価償却率最大値テキスト">
          <a:extLst>
            <a:ext uri="{FF2B5EF4-FFF2-40B4-BE49-F238E27FC236}">
              <a16:creationId xmlns:a16="http://schemas.microsoft.com/office/drawing/2014/main" id="{2F79E657-CFE8-4F0A-9133-4BB8055228B8}"/>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7" name="直線コネクタ 726">
          <a:extLst>
            <a:ext uri="{FF2B5EF4-FFF2-40B4-BE49-F238E27FC236}">
              <a16:creationId xmlns:a16="http://schemas.microsoft.com/office/drawing/2014/main" id="{0516AA72-4090-4B3B-9DAC-8400F282607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28" name="【庁舎】&#10;有形固定資産減価償却率平均値テキスト">
          <a:extLst>
            <a:ext uri="{FF2B5EF4-FFF2-40B4-BE49-F238E27FC236}">
              <a16:creationId xmlns:a16="http://schemas.microsoft.com/office/drawing/2014/main" id="{BC0E924A-F639-4E17-9DEA-B62C3816B467}"/>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29" name="フローチャート: 判断 728">
          <a:extLst>
            <a:ext uri="{FF2B5EF4-FFF2-40B4-BE49-F238E27FC236}">
              <a16:creationId xmlns:a16="http://schemas.microsoft.com/office/drawing/2014/main" id="{1D3D277B-EC4B-4633-A675-FE5E0BC81084}"/>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730" name="フローチャート: 判断 729">
          <a:extLst>
            <a:ext uri="{FF2B5EF4-FFF2-40B4-BE49-F238E27FC236}">
              <a16:creationId xmlns:a16="http://schemas.microsoft.com/office/drawing/2014/main" id="{F3EAAC2E-1B90-41B1-B70E-E22A37DFB26B}"/>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731" name="フローチャート: 判断 730">
          <a:extLst>
            <a:ext uri="{FF2B5EF4-FFF2-40B4-BE49-F238E27FC236}">
              <a16:creationId xmlns:a16="http://schemas.microsoft.com/office/drawing/2014/main" id="{00DDC41E-A853-4F82-A438-78D8B300F977}"/>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67311</xdr:rowOff>
    </xdr:from>
    <xdr:to>
      <xdr:col>72</xdr:col>
      <xdr:colOff>38100</xdr:colOff>
      <xdr:row>104</xdr:row>
      <xdr:rowOff>168911</xdr:rowOff>
    </xdr:to>
    <xdr:sp macro="" textlink="">
      <xdr:nvSpPr>
        <xdr:cNvPr id="732" name="フローチャート: 判断 731">
          <a:extLst>
            <a:ext uri="{FF2B5EF4-FFF2-40B4-BE49-F238E27FC236}">
              <a16:creationId xmlns:a16="http://schemas.microsoft.com/office/drawing/2014/main" id="{FA7AA8EC-8CF9-405F-B76D-479435EFBB96}"/>
            </a:ext>
          </a:extLst>
        </xdr:cNvPr>
        <xdr:cNvSpPr/>
      </xdr:nvSpPr>
      <xdr:spPr>
        <a:xfrm>
          <a:off x="13652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D14ADB9-5102-48BF-B8B4-974991181FE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9E8FB6F-EB59-4084-AEBA-460C36DB66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F09B1058-0D4F-417B-A5B3-266BD532C95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6D0B0E48-D114-4EE1-B5D8-C2A00167042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6D75FACE-057D-4390-9EAF-B61C24E7281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101600</xdr:rowOff>
    </xdr:from>
    <xdr:to>
      <xdr:col>85</xdr:col>
      <xdr:colOff>177800</xdr:colOff>
      <xdr:row>103</xdr:row>
      <xdr:rowOff>31750</xdr:rowOff>
    </xdr:to>
    <xdr:sp macro="" textlink="">
      <xdr:nvSpPr>
        <xdr:cNvPr id="738" name="楕円 737">
          <a:extLst>
            <a:ext uri="{FF2B5EF4-FFF2-40B4-BE49-F238E27FC236}">
              <a16:creationId xmlns:a16="http://schemas.microsoft.com/office/drawing/2014/main" id="{1B7DF662-21E4-43D9-88A4-E25AE82BD8AD}"/>
            </a:ext>
          </a:extLst>
        </xdr:cNvPr>
        <xdr:cNvSpPr/>
      </xdr:nvSpPr>
      <xdr:spPr>
        <a:xfrm>
          <a:off x="16268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124477</xdr:rowOff>
    </xdr:from>
    <xdr:ext cx="405111" cy="259045"/>
    <xdr:sp macro="" textlink="">
      <xdr:nvSpPr>
        <xdr:cNvPr id="739" name="【庁舎】&#10;有形固定資産減価償却率該当値テキスト">
          <a:extLst>
            <a:ext uri="{FF2B5EF4-FFF2-40B4-BE49-F238E27FC236}">
              <a16:creationId xmlns:a16="http://schemas.microsoft.com/office/drawing/2014/main" id="{3FC0324B-91BE-4BF1-AAEA-574FB7118D23}"/>
            </a:ext>
          </a:extLst>
        </xdr:cNvPr>
        <xdr:cNvSpPr txBox="1"/>
      </xdr:nvSpPr>
      <xdr:spPr>
        <a:xfrm>
          <a:off x="16357600"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740" name="楕円 739">
          <a:extLst>
            <a:ext uri="{FF2B5EF4-FFF2-40B4-BE49-F238E27FC236}">
              <a16:creationId xmlns:a16="http://schemas.microsoft.com/office/drawing/2014/main" id="{13342E53-9983-4014-B34C-BF9CC41B3EB7}"/>
            </a:ext>
          </a:extLst>
        </xdr:cNvPr>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152400</xdr:rowOff>
    </xdr:from>
    <xdr:to>
      <xdr:col>85</xdr:col>
      <xdr:colOff>127000</xdr:colOff>
      <xdr:row>103</xdr:row>
      <xdr:rowOff>19050</xdr:rowOff>
    </xdr:to>
    <xdr:cxnSp macro="">
      <xdr:nvCxnSpPr>
        <xdr:cNvPr id="741" name="直線コネクタ 740">
          <a:extLst>
            <a:ext uri="{FF2B5EF4-FFF2-40B4-BE49-F238E27FC236}">
              <a16:creationId xmlns:a16="http://schemas.microsoft.com/office/drawing/2014/main" id="{750CBDE4-7250-4EE6-8364-7991D6BB6722}"/>
            </a:ext>
          </a:extLst>
        </xdr:cNvPr>
        <xdr:cNvCxnSpPr/>
      </xdr:nvCxnSpPr>
      <xdr:spPr>
        <a:xfrm flipV="1">
          <a:off x="15481300" y="1764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742" name="楕円 741">
          <a:extLst>
            <a:ext uri="{FF2B5EF4-FFF2-40B4-BE49-F238E27FC236}">
              <a16:creationId xmlns:a16="http://schemas.microsoft.com/office/drawing/2014/main" id="{4DAB975A-99B2-4123-A9C8-6E684515945B}"/>
            </a:ext>
          </a:extLst>
        </xdr:cNvPr>
        <xdr:cNvSpPr/>
      </xdr:nvSpPr>
      <xdr:spPr>
        <a:xfrm>
          <a:off x="14541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97155</xdr:rowOff>
    </xdr:to>
    <xdr:cxnSp macro="">
      <xdr:nvCxnSpPr>
        <xdr:cNvPr id="743" name="直線コネクタ 742">
          <a:extLst>
            <a:ext uri="{FF2B5EF4-FFF2-40B4-BE49-F238E27FC236}">
              <a16:creationId xmlns:a16="http://schemas.microsoft.com/office/drawing/2014/main" id="{2158BC35-310D-4AB5-8709-B820298AFFAA}"/>
            </a:ext>
          </a:extLst>
        </xdr:cNvPr>
        <xdr:cNvCxnSpPr/>
      </xdr:nvCxnSpPr>
      <xdr:spPr>
        <a:xfrm flipV="1">
          <a:off x="14592300" y="176784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26688</xdr:rowOff>
    </xdr:from>
    <xdr:ext cx="405111" cy="259045"/>
    <xdr:sp macro="" textlink="">
      <xdr:nvSpPr>
        <xdr:cNvPr id="744" name="n_1aveValue【庁舎】&#10;有形固定資産減価償却率">
          <a:extLst>
            <a:ext uri="{FF2B5EF4-FFF2-40B4-BE49-F238E27FC236}">
              <a16:creationId xmlns:a16="http://schemas.microsoft.com/office/drawing/2014/main" id="{5EC289AF-0B10-427C-ACEE-AA5B876CDEB1}"/>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146702</xdr:rowOff>
    </xdr:from>
    <xdr:ext cx="405111" cy="259045"/>
    <xdr:sp macro="" textlink="">
      <xdr:nvSpPr>
        <xdr:cNvPr id="745" name="n_2aveValue【庁舎】&#10;有形固定資産減価償却率">
          <a:extLst>
            <a:ext uri="{FF2B5EF4-FFF2-40B4-BE49-F238E27FC236}">
              <a16:creationId xmlns:a16="http://schemas.microsoft.com/office/drawing/2014/main" id="{363E6150-9BF3-418F-BB93-C7EED4E48C19}"/>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13988</xdr:rowOff>
    </xdr:from>
    <xdr:ext cx="405111" cy="259045"/>
    <xdr:sp macro="" textlink="">
      <xdr:nvSpPr>
        <xdr:cNvPr id="746" name="n_3aveValue【庁舎】&#10;有形固定資産減価償却率">
          <a:extLst>
            <a:ext uri="{FF2B5EF4-FFF2-40B4-BE49-F238E27FC236}">
              <a16:creationId xmlns:a16="http://schemas.microsoft.com/office/drawing/2014/main" id="{D22B2CA2-4FA9-4B04-BA93-7E17822E3EF6}"/>
            </a:ext>
          </a:extLst>
        </xdr:cNvPr>
        <xdr:cNvSpPr txBox="1"/>
      </xdr:nvSpPr>
      <xdr:spPr>
        <a:xfrm>
          <a:off x="13500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747" name="n_1mainValue【庁舎】&#10;有形固定資産減価償却率">
          <a:extLst>
            <a:ext uri="{FF2B5EF4-FFF2-40B4-BE49-F238E27FC236}">
              <a16:creationId xmlns:a16="http://schemas.microsoft.com/office/drawing/2014/main" id="{8D25BE8E-6334-4ACF-811C-1BC90B8B4719}"/>
            </a:ext>
          </a:extLst>
        </xdr:cNvPr>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748" name="n_2mainValue【庁舎】&#10;有形固定資産減価償却率">
          <a:extLst>
            <a:ext uri="{FF2B5EF4-FFF2-40B4-BE49-F238E27FC236}">
              <a16:creationId xmlns:a16="http://schemas.microsoft.com/office/drawing/2014/main" id="{4BEC5424-FD31-4107-86DB-D3FC8E9EDBA0}"/>
            </a:ext>
          </a:extLst>
        </xdr:cNvPr>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E532CF20-E9A9-48A3-80F7-B8746A797C2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F0F1D8FD-F312-4723-BED9-C22E7B717E0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8BC8E821-8CD2-4087-AFB7-E166A2098DD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37C9579F-74B7-4402-AD59-BD7220E98C3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F3472D9E-1C98-4E3E-B548-52F042D0D8B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21FF6236-627B-4208-B899-F2DB98D081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F4A99D84-D8B9-485D-A066-F29E431D677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42947E53-7F7A-4003-933C-0DD782B80FD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id="{C644FB03-A88A-4752-8702-966AB69076F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id="{57B31E8E-075E-4E24-8813-16F9017ED3F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9" name="直線コネクタ 758">
          <a:extLst>
            <a:ext uri="{FF2B5EF4-FFF2-40B4-BE49-F238E27FC236}">
              <a16:creationId xmlns:a16="http://schemas.microsoft.com/office/drawing/2014/main" id="{470E7051-978D-4373-B9F2-E35131B7FD5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0" name="テキスト ボックス 759">
          <a:extLst>
            <a:ext uri="{FF2B5EF4-FFF2-40B4-BE49-F238E27FC236}">
              <a16:creationId xmlns:a16="http://schemas.microsoft.com/office/drawing/2014/main" id="{2E50D645-687E-4E30-BF5A-5B4D6B82826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1" name="直線コネクタ 760">
          <a:extLst>
            <a:ext uri="{FF2B5EF4-FFF2-40B4-BE49-F238E27FC236}">
              <a16:creationId xmlns:a16="http://schemas.microsoft.com/office/drawing/2014/main" id="{387F6074-A66D-4FF0-8ECF-347DFA62FB4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762" name="テキスト ボックス 761">
          <a:extLst>
            <a:ext uri="{FF2B5EF4-FFF2-40B4-BE49-F238E27FC236}">
              <a16:creationId xmlns:a16="http://schemas.microsoft.com/office/drawing/2014/main" id="{FA31B03E-5A57-4A2E-AC8B-5F4AE1635C6E}"/>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3" name="直線コネクタ 762">
          <a:extLst>
            <a:ext uri="{FF2B5EF4-FFF2-40B4-BE49-F238E27FC236}">
              <a16:creationId xmlns:a16="http://schemas.microsoft.com/office/drawing/2014/main" id="{164062ED-44BF-4B7B-BF54-D4860E834B5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764" name="テキスト ボックス 763">
          <a:extLst>
            <a:ext uri="{FF2B5EF4-FFF2-40B4-BE49-F238E27FC236}">
              <a16:creationId xmlns:a16="http://schemas.microsoft.com/office/drawing/2014/main" id="{AC06C5D8-D3D4-45E4-BE07-A6ED58D1E0E5}"/>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5" name="直線コネクタ 764">
          <a:extLst>
            <a:ext uri="{FF2B5EF4-FFF2-40B4-BE49-F238E27FC236}">
              <a16:creationId xmlns:a16="http://schemas.microsoft.com/office/drawing/2014/main" id="{878F6B3C-02F2-47FB-987A-7F2AE5314DE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766" name="テキスト ボックス 765">
          <a:extLst>
            <a:ext uri="{FF2B5EF4-FFF2-40B4-BE49-F238E27FC236}">
              <a16:creationId xmlns:a16="http://schemas.microsoft.com/office/drawing/2014/main" id="{C1925C8E-ACAC-43B2-8B98-FF2AD3CD3411}"/>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a:extLst>
            <a:ext uri="{FF2B5EF4-FFF2-40B4-BE49-F238E27FC236}">
              <a16:creationId xmlns:a16="http://schemas.microsoft.com/office/drawing/2014/main" id="{D0E23210-795C-4A61-A9F6-E5AA3986198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768" name="テキスト ボックス 767">
          <a:extLst>
            <a:ext uri="{FF2B5EF4-FFF2-40B4-BE49-F238E27FC236}">
              <a16:creationId xmlns:a16="http://schemas.microsoft.com/office/drawing/2014/main" id="{6743E21D-2DFB-48AA-AC14-6D94B48F206A}"/>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a:extLst>
            <a:ext uri="{FF2B5EF4-FFF2-40B4-BE49-F238E27FC236}">
              <a16:creationId xmlns:a16="http://schemas.microsoft.com/office/drawing/2014/main" id="{F0FE369A-1AE8-4ADE-B82E-4C496C1C21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770" name="直線コネクタ 769">
          <a:extLst>
            <a:ext uri="{FF2B5EF4-FFF2-40B4-BE49-F238E27FC236}">
              <a16:creationId xmlns:a16="http://schemas.microsoft.com/office/drawing/2014/main" id="{BE49A6AE-8832-45D0-BDFE-7BF2DAF3B106}"/>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771" name="【庁舎】&#10;一人当たり面積最小値テキスト">
          <a:extLst>
            <a:ext uri="{FF2B5EF4-FFF2-40B4-BE49-F238E27FC236}">
              <a16:creationId xmlns:a16="http://schemas.microsoft.com/office/drawing/2014/main" id="{712155EC-4666-41AC-B821-FD5D748FF94C}"/>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772" name="直線コネクタ 771">
          <a:extLst>
            <a:ext uri="{FF2B5EF4-FFF2-40B4-BE49-F238E27FC236}">
              <a16:creationId xmlns:a16="http://schemas.microsoft.com/office/drawing/2014/main" id="{8957B3F8-E436-4B30-BD6F-D75671C497C3}"/>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773" name="【庁舎】&#10;一人当たり面積最大値テキスト">
          <a:extLst>
            <a:ext uri="{FF2B5EF4-FFF2-40B4-BE49-F238E27FC236}">
              <a16:creationId xmlns:a16="http://schemas.microsoft.com/office/drawing/2014/main" id="{6BFBA059-A947-464D-AC8C-63212FD05B62}"/>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774" name="直線コネクタ 773">
          <a:extLst>
            <a:ext uri="{FF2B5EF4-FFF2-40B4-BE49-F238E27FC236}">
              <a16:creationId xmlns:a16="http://schemas.microsoft.com/office/drawing/2014/main" id="{7A97F706-5804-4C66-B1B2-F7941D186CEA}"/>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775" name="【庁舎】&#10;一人当たり面積平均値テキスト">
          <a:extLst>
            <a:ext uri="{FF2B5EF4-FFF2-40B4-BE49-F238E27FC236}">
              <a16:creationId xmlns:a16="http://schemas.microsoft.com/office/drawing/2014/main" id="{D52286FB-090F-4EAE-B484-67E2FAC0E79A}"/>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776" name="フローチャート: 判断 775">
          <a:extLst>
            <a:ext uri="{FF2B5EF4-FFF2-40B4-BE49-F238E27FC236}">
              <a16:creationId xmlns:a16="http://schemas.microsoft.com/office/drawing/2014/main" id="{B4F1E9C4-45B6-4F3C-A1BE-1567398B0056}"/>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777" name="フローチャート: 判断 776">
          <a:extLst>
            <a:ext uri="{FF2B5EF4-FFF2-40B4-BE49-F238E27FC236}">
              <a16:creationId xmlns:a16="http://schemas.microsoft.com/office/drawing/2014/main" id="{40111D1A-8335-4C03-8FAA-4BAA2F8EF556}"/>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778" name="フローチャート: 判断 777">
          <a:extLst>
            <a:ext uri="{FF2B5EF4-FFF2-40B4-BE49-F238E27FC236}">
              <a16:creationId xmlns:a16="http://schemas.microsoft.com/office/drawing/2014/main" id="{F29F0187-879E-4979-BE7B-7292031840EA}"/>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22456</xdr:rowOff>
    </xdr:from>
    <xdr:to>
      <xdr:col>102</xdr:col>
      <xdr:colOff>165100</xdr:colOff>
      <xdr:row>108</xdr:row>
      <xdr:rowOff>124056</xdr:rowOff>
    </xdr:to>
    <xdr:sp macro="" textlink="">
      <xdr:nvSpPr>
        <xdr:cNvPr id="779" name="フローチャート: 判断 778">
          <a:extLst>
            <a:ext uri="{FF2B5EF4-FFF2-40B4-BE49-F238E27FC236}">
              <a16:creationId xmlns:a16="http://schemas.microsoft.com/office/drawing/2014/main" id="{2A508EA4-548E-4AFB-9656-B95847393AE4}"/>
            </a:ext>
          </a:extLst>
        </xdr:cNvPr>
        <xdr:cNvSpPr/>
      </xdr:nvSpPr>
      <xdr:spPr>
        <a:xfrm>
          <a:off x="19494500" y="185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3BFD141-EEE9-4AD1-92DF-5B01275E9D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D5E1F1F3-C521-49B0-8078-1273461321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82705B4B-4413-4677-BE20-95289ADAB17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98F82613-2A80-4B39-BB85-20E54BE0E82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83B40F88-9DF6-43BF-8FFE-6D2903B84F0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22927</xdr:rowOff>
    </xdr:from>
    <xdr:to>
      <xdr:col>116</xdr:col>
      <xdr:colOff>114300</xdr:colOff>
      <xdr:row>108</xdr:row>
      <xdr:rowOff>124527</xdr:rowOff>
    </xdr:to>
    <xdr:sp macro="" textlink="">
      <xdr:nvSpPr>
        <xdr:cNvPr id="785" name="楕円 784">
          <a:extLst>
            <a:ext uri="{FF2B5EF4-FFF2-40B4-BE49-F238E27FC236}">
              <a16:creationId xmlns:a16="http://schemas.microsoft.com/office/drawing/2014/main" id="{3A8FC447-8588-4CD0-8A8F-EFA9F330A907}"/>
            </a:ext>
          </a:extLst>
        </xdr:cNvPr>
        <xdr:cNvSpPr/>
      </xdr:nvSpPr>
      <xdr:spPr>
        <a:xfrm>
          <a:off x="22110700" y="185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786" name="【庁舎】&#10;一人当たり面積該当値テキスト">
          <a:extLst>
            <a:ext uri="{FF2B5EF4-FFF2-40B4-BE49-F238E27FC236}">
              <a16:creationId xmlns:a16="http://schemas.microsoft.com/office/drawing/2014/main" id="{10BC9368-76D8-437F-AA5C-191E19E43EEB}"/>
            </a:ext>
          </a:extLst>
        </xdr:cNvPr>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23019</xdr:rowOff>
    </xdr:from>
    <xdr:to>
      <xdr:col>112</xdr:col>
      <xdr:colOff>38100</xdr:colOff>
      <xdr:row>108</xdr:row>
      <xdr:rowOff>124619</xdr:rowOff>
    </xdr:to>
    <xdr:sp macro="" textlink="">
      <xdr:nvSpPr>
        <xdr:cNvPr id="787" name="楕円 786">
          <a:extLst>
            <a:ext uri="{FF2B5EF4-FFF2-40B4-BE49-F238E27FC236}">
              <a16:creationId xmlns:a16="http://schemas.microsoft.com/office/drawing/2014/main" id="{BDABD50C-0ACE-49A1-AC4B-CE68EDE0EA6F}"/>
            </a:ext>
          </a:extLst>
        </xdr:cNvPr>
        <xdr:cNvSpPr/>
      </xdr:nvSpPr>
      <xdr:spPr>
        <a:xfrm>
          <a:off x="21272500" y="185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73727</xdr:rowOff>
    </xdr:from>
    <xdr:to>
      <xdr:col>116</xdr:col>
      <xdr:colOff>63500</xdr:colOff>
      <xdr:row>108</xdr:row>
      <xdr:rowOff>73819</xdr:rowOff>
    </xdr:to>
    <xdr:cxnSp macro="">
      <xdr:nvCxnSpPr>
        <xdr:cNvPr id="788" name="直線コネクタ 787">
          <a:extLst>
            <a:ext uri="{FF2B5EF4-FFF2-40B4-BE49-F238E27FC236}">
              <a16:creationId xmlns:a16="http://schemas.microsoft.com/office/drawing/2014/main" id="{7DC4526D-32D2-46CC-A4A9-4ACB5D8441FA}"/>
            </a:ext>
          </a:extLst>
        </xdr:cNvPr>
        <xdr:cNvCxnSpPr/>
      </xdr:nvCxnSpPr>
      <xdr:spPr>
        <a:xfrm flipV="1">
          <a:off x="21323300" y="18590327"/>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23031</xdr:rowOff>
    </xdr:from>
    <xdr:to>
      <xdr:col>107</xdr:col>
      <xdr:colOff>101600</xdr:colOff>
      <xdr:row>108</xdr:row>
      <xdr:rowOff>124631</xdr:rowOff>
    </xdr:to>
    <xdr:sp macro="" textlink="">
      <xdr:nvSpPr>
        <xdr:cNvPr id="789" name="楕円 788">
          <a:extLst>
            <a:ext uri="{FF2B5EF4-FFF2-40B4-BE49-F238E27FC236}">
              <a16:creationId xmlns:a16="http://schemas.microsoft.com/office/drawing/2014/main" id="{1AA4AA8E-8597-48A0-BA7E-BC70779B3328}"/>
            </a:ext>
          </a:extLst>
        </xdr:cNvPr>
        <xdr:cNvSpPr/>
      </xdr:nvSpPr>
      <xdr:spPr>
        <a:xfrm>
          <a:off x="20383500" y="185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73819</xdr:rowOff>
    </xdr:from>
    <xdr:to>
      <xdr:col>111</xdr:col>
      <xdr:colOff>177800</xdr:colOff>
      <xdr:row>108</xdr:row>
      <xdr:rowOff>73831</xdr:rowOff>
    </xdr:to>
    <xdr:cxnSp macro="">
      <xdr:nvCxnSpPr>
        <xdr:cNvPr id="790" name="直線コネクタ 789">
          <a:extLst>
            <a:ext uri="{FF2B5EF4-FFF2-40B4-BE49-F238E27FC236}">
              <a16:creationId xmlns:a16="http://schemas.microsoft.com/office/drawing/2014/main" id="{333929CC-CA9E-4B35-888B-506A58AA1A96}"/>
            </a:ext>
          </a:extLst>
        </xdr:cNvPr>
        <xdr:cNvCxnSpPr/>
      </xdr:nvCxnSpPr>
      <xdr:spPr>
        <a:xfrm flipV="1">
          <a:off x="20434300" y="18590419"/>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791" name="n_1aveValue【庁舎】&#10;一人当たり面積">
          <a:extLst>
            <a:ext uri="{FF2B5EF4-FFF2-40B4-BE49-F238E27FC236}">
              <a16:creationId xmlns:a16="http://schemas.microsoft.com/office/drawing/2014/main" id="{87B1077B-8C19-4D31-8074-EDABF88764CB}"/>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115823</xdr:rowOff>
    </xdr:from>
    <xdr:ext cx="469744" cy="259045"/>
    <xdr:sp macro="" textlink="">
      <xdr:nvSpPr>
        <xdr:cNvPr id="792" name="n_2aveValue【庁舎】&#10;一人当たり面積">
          <a:extLst>
            <a:ext uri="{FF2B5EF4-FFF2-40B4-BE49-F238E27FC236}">
              <a16:creationId xmlns:a16="http://schemas.microsoft.com/office/drawing/2014/main" id="{2D0EB530-9382-4CB8-A6C0-764FF2AC8A89}"/>
            </a:ext>
          </a:extLst>
        </xdr:cNvPr>
        <xdr:cNvSpPr txBox="1"/>
      </xdr:nvSpPr>
      <xdr:spPr>
        <a:xfrm>
          <a:off x="201994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140583</xdr:rowOff>
    </xdr:from>
    <xdr:ext cx="469744" cy="259045"/>
    <xdr:sp macro="" textlink="">
      <xdr:nvSpPr>
        <xdr:cNvPr id="793" name="n_3aveValue【庁舎】&#10;一人当たり面積">
          <a:extLst>
            <a:ext uri="{FF2B5EF4-FFF2-40B4-BE49-F238E27FC236}">
              <a16:creationId xmlns:a16="http://schemas.microsoft.com/office/drawing/2014/main" id="{9B05F160-A5C3-4A24-AF39-A55B5C68570E}"/>
            </a:ext>
          </a:extLst>
        </xdr:cNvPr>
        <xdr:cNvSpPr txBox="1"/>
      </xdr:nvSpPr>
      <xdr:spPr>
        <a:xfrm>
          <a:off x="19310427" y="1831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115746</xdr:rowOff>
    </xdr:from>
    <xdr:ext cx="469744" cy="259045"/>
    <xdr:sp macro="" textlink="">
      <xdr:nvSpPr>
        <xdr:cNvPr id="794" name="n_1mainValue【庁舎】&#10;一人当たり面積">
          <a:extLst>
            <a:ext uri="{FF2B5EF4-FFF2-40B4-BE49-F238E27FC236}">
              <a16:creationId xmlns:a16="http://schemas.microsoft.com/office/drawing/2014/main" id="{91E2FBC4-10A9-4EB1-AD60-18FF40AC7E86}"/>
            </a:ext>
          </a:extLst>
        </xdr:cNvPr>
        <xdr:cNvSpPr txBox="1"/>
      </xdr:nvSpPr>
      <xdr:spPr>
        <a:xfrm>
          <a:off x="21075727" y="1863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141158</xdr:rowOff>
    </xdr:from>
    <xdr:ext cx="469744" cy="259045"/>
    <xdr:sp macro="" textlink="">
      <xdr:nvSpPr>
        <xdr:cNvPr id="795" name="n_2mainValue【庁舎】&#10;一人当たり面積">
          <a:extLst>
            <a:ext uri="{FF2B5EF4-FFF2-40B4-BE49-F238E27FC236}">
              <a16:creationId xmlns:a16="http://schemas.microsoft.com/office/drawing/2014/main" id="{6CDF7163-9920-4C60-829E-55CE1ED3AB07}"/>
            </a:ext>
          </a:extLst>
        </xdr:cNvPr>
        <xdr:cNvSpPr txBox="1"/>
      </xdr:nvSpPr>
      <xdr:spPr>
        <a:xfrm>
          <a:off x="20199427" y="1831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a:extLst>
            <a:ext uri="{FF2B5EF4-FFF2-40B4-BE49-F238E27FC236}">
              <a16:creationId xmlns:a16="http://schemas.microsoft.com/office/drawing/2014/main" id="{7CAE0C82-1AB2-4714-8C04-6B788640D23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a:extLst>
            <a:ext uri="{FF2B5EF4-FFF2-40B4-BE49-F238E27FC236}">
              <a16:creationId xmlns:a16="http://schemas.microsoft.com/office/drawing/2014/main" id="{1D31A01E-B700-4BB8-A69D-9C73F7EE02C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a:extLst>
            <a:ext uri="{FF2B5EF4-FFF2-40B4-BE49-F238E27FC236}">
              <a16:creationId xmlns:a16="http://schemas.microsoft.com/office/drawing/2014/main" id="{CC8B2917-4D84-4FF3-BBEB-3D0478B0EC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a:t>
          </a:r>
          <a:r>
            <a:rPr kumimoji="1" lang="ja-JP" altLang="en-US" sz="1100">
              <a:solidFill>
                <a:schemeClr val="dk1"/>
              </a:solidFill>
              <a:effectLst/>
              <a:latin typeface="+mn-lt"/>
              <a:ea typeface="+mn-ea"/>
              <a:cs typeface="+mn-cs"/>
            </a:rPr>
            <a:t>の減価償却率</a:t>
          </a:r>
          <a:r>
            <a:rPr kumimoji="1" lang="ja-JP" altLang="ja-JP" sz="1100">
              <a:solidFill>
                <a:schemeClr val="dk1"/>
              </a:solidFill>
              <a:effectLst/>
              <a:latin typeface="+mn-lt"/>
              <a:ea typeface="+mn-ea"/>
              <a:cs typeface="+mn-cs"/>
            </a:rPr>
            <a:t>は概ね平均</a:t>
          </a:r>
          <a:r>
            <a:rPr kumimoji="1" lang="ja-JP" altLang="en-US" sz="1100">
              <a:solidFill>
                <a:schemeClr val="dk1"/>
              </a:solidFill>
              <a:effectLst/>
              <a:latin typeface="+mn-lt"/>
              <a:ea typeface="+mn-ea"/>
              <a:cs typeface="+mn-cs"/>
            </a:rPr>
            <a:t>より高めである。</a:t>
          </a:r>
          <a:r>
            <a:rPr kumimoji="1" lang="ja-JP" altLang="ja-JP" sz="1100">
              <a:solidFill>
                <a:schemeClr val="dk1"/>
              </a:solidFill>
              <a:effectLst/>
              <a:latin typeface="+mn-lt"/>
              <a:ea typeface="+mn-ea"/>
              <a:cs typeface="+mn-cs"/>
            </a:rPr>
            <a:t>施設の老朽化が進むため、長寿命化対策を計画的に行う必要がある。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5,882
69.52
4,965,902
4,326,023
629,718
2,488,194
3,779,672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人口減少及び高齢化による個人及び法人関係の税収の減により低い数値で横ばいとなっている。平成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町内にメガソーラーが設置され、事業用建築物として償却分の固定資産税の微増が見込まれる。今後も税の徴収率の維持・向上、そして子育て支援及び定住化の推進、人口維持を図り、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136374</xdr:rowOff>
    </xdr:from>
    <xdr:to>
      <xdr:col>11</xdr:col>
      <xdr:colOff>82550</xdr:colOff>
      <xdr:row>44</xdr:row>
      <xdr:rowOff>66524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42229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年度の経常収支比率をピークに増加傾向にある。主に、特別会計への繰出金の増加、公債費の増加が要因となっている。</a:t>
          </a:r>
          <a:endParaRPr lang="ja-JP" altLang="ja-JP" sz="1400">
            <a:effectLst/>
          </a:endParaRPr>
        </a:p>
        <a:p>
          <a:r>
            <a:rPr kumimoji="1" lang="ja-JP" altLang="ja-JP" sz="1100">
              <a:solidFill>
                <a:schemeClr val="dk1"/>
              </a:solidFill>
              <a:effectLst/>
              <a:latin typeface="+mn-lt"/>
              <a:ea typeface="+mn-ea"/>
              <a:cs typeface="+mn-cs"/>
            </a:rPr>
            <a:t>　今後も経常収支比率は徐々に上昇することが見込まれる。一定水準の経常経費の抑制は継続して行い、比率の急激な増加につながらないように財政運営に努める。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145669</xdr:rowOff>
    </xdr:from>
    <xdr:to>
      <xdr:col>23</xdr:col>
      <xdr:colOff>133350</xdr:colOff>
      <xdr:row>63</xdr:row>
      <xdr:rowOff>148082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47019"/>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148082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0947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143383</xdr:rowOff>
    </xdr:from>
    <xdr:to>
      <xdr:col>15</xdr:col>
      <xdr:colOff>82550</xdr:colOff>
      <xdr:row>63</xdr:row>
      <xdr:rowOff>8128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7328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124079</xdr:rowOff>
    </xdr:from>
    <xdr:to>
      <xdr:col>11</xdr:col>
      <xdr:colOff>31750</xdr:colOff>
      <xdr:row>62</xdr:row>
      <xdr:rowOff>143383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5397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68199</xdr:rowOff>
    </xdr:from>
    <xdr:to>
      <xdr:col>11</xdr:col>
      <xdr:colOff>82550</xdr:colOff>
      <xdr:row>64</xdr:row>
      <xdr:rowOff>169799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154576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2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14495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94869</xdr:rowOff>
    </xdr:from>
    <xdr:to>
      <xdr:col>23</xdr:col>
      <xdr:colOff>184150</xdr:colOff>
      <xdr:row>64</xdr:row>
      <xdr:rowOff>25019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111396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97282</xdr:rowOff>
    </xdr:from>
    <xdr:to>
      <xdr:col>19</xdr:col>
      <xdr:colOff>184150</xdr:colOff>
      <xdr:row>64</xdr:row>
      <xdr:rowOff>27432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37609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6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128778</xdr:rowOff>
    </xdr:from>
    <xdr:to>
      <xdr:col>15</xdr:col>
      <xdr:colOff>133350</xdr:colOff>
      <xdr:row>63</xdr:row>
      <xdr:rowOff>58928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69105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92583</xdr:rowOff>
    </xdr:from>
    <xdr:to>
      <xdr:col>11</xdr:col>
      <xdr:colOff>82550</xdr:colOff>
      <xdr:row>63</xdr:row>
      <xdr:rowOff>22733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32910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73279</xdr:rowOff>
    </xdr:from>
    <xdr:to>
      <xdr:col>7</xdr:col>
      <xdr:colOff>31750</xdr:colOff>
      <xdr:row>63</xdr:row>
      <xdr:rowOff>3429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13606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7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昨年度と比較して約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している。物件費の</a:t>
          </a:r>
          <a:r>
            <a:rPr kumimoji="1" lang="ja-JP" altLang="en-US" sz="1100">
              <a:solidFill>
                <a:schemeClr val="dk1"/>
              </a:solidFill>
              <a:effectLst/>
              <a:latin typeface="+mn-lt"/>
              <a:ea typeface="+mn-ea"/>
              <a:cs typeface="+mn-cs"/>
            </a:rPr>
            <a:t>減少の</a:t>
          </a:r>
          <a:r>
            <a:rPr kumimoji="1" lang="ja-JP" altLang="ja-JP" sz="1100">
              <a:solidFill>
                <a:schemeClr val="dk1"/>
              </a:solidFill>
              <a:effectLst/>
              <a:latin typeface="+mn-lt"/>
              <a:ea typeface="+mn-ea"/>
              <a:cs typeface="+mn-cs"/>
            </a:rPr>
            <a:t>主な要因は、地方創生</a:t>
          </a:r>
          <a:r>
            <a:rPr kumimoji="1" lang="ja-JP" altLang="en-US" sz="1100">
              <a:solidFill>
                <a:schemeClr val="dk1"/>
              </a:solidFill>
              <a:effectLst/>
              <a:latin typeface="+mn-lt"/>
              <a:ea typeface="+mn-ea"/>
              <a:cs typeface="+mn-cs"/>
            </a:rPr>
            <a:t>事業の見直しにより、</a:t>
          </a:r>
          <a:r>
            <a:rPr kumimoji="1" lang="ja-JP" altLang="ja-JP" sz="1100">
              <a:solidFill>
                <a:schemeClr val="dk1"/>
              </a:solidFill>
              <a:effectLst/>
              <a:latin typeface="+mn-lt"/>
              <a:ea typeface="+mn-ea"/>
              <a:cs typeface="+mn-cs"/>
            </a:rPr>
            <a:t>委託ソフト事業が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したものである。</a:t>
          </a:r>
          <a:endParaRPr lang="ja-JP" altLang="ja-JP" sz="1400">
            <a:effectLst/>
          </a:endParaRPr>
        </a:p>
        <a:p>
          <a:r>
            <a:rPr kumimoji="1" lang="ja-JP" altLang="ja-JP" sz="1100">
              <a:solidFill>
                <a:schemeClr val="dk1"/>
              </a:solidFill>
              <a:effectLst/>
              <a:latin typeface="+mn-lt"/>
              <a:ea typeface="+mn-ea"/>
              <a:cs typeface="+mn-cs"/>
            </a:rPr>
            <a:t>　地方創生関連の事業は継続して実施する予定となっているため、今後も現状維持が見込まれる。新たな事業が増えた分、既存の事務事業の見直しを行い、経費と人件費の抑制を図りたい。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63334</xdr:rowOff>
    </xdr:from>
    <xdr:to>
      <xdr:col>23</xdr:col>
      <xdr:colOff>133350</xdr:colOff>
      <xdr:row>84</xdr:row>
      <xdr:rowOff>117763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46513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131794</xdr:rowOff>
    </xdr:from>
    <xdr:to>
      <xdr:col>19</xdr:col>
      <xdr:colOff>133350</xdr:colOff>
      <xdr:row>84</xdr:row>
      <xdr:rowOff>117763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62144"/>
          <a:ext cx="889000" cy="15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100991</xdr:rowOff>
    </xdr:from>
    <xdr:to>
      <xdr:col>15</xdr:col>
      <xdr:colOff>82550</xdr:colOff>
      <xdr:row>83</xdr:row>
      <xdr:rowOff>131794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59891"/>
          <a:ext cx="889000" cy="20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52493</xdr:rowOff>
    </xdr:from>
    <xdr:to>
      <xdr:col>11</xdr:col>
      <xdr:colOff>31750</xdr:colOff>
      <xdr:row>82</xdr:row>
      <xdr:rowOff>100991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11393"/>
          <a:ext cx="889000" cy="4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12534</xdr:rowOff>
    </xdr:from>
    <xdr:to>
      <xdr:col>23</xdr:col>
      <xdr:colOff>184150</xdr:colOff>
      <xdr:row>84</xdr:row>
      <xdr:rowOff>114134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156061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8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66963</xdr:rowOff>
    </xdr:from>
    <xdr:to>
      <xdr:col>19</xdr:col>
      <xdr:colOff>184150</xdr:colOff>
      <xdr:row>84</xdr:row>
      <xdr:rowOff>168563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6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153340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5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80994</xdr:rowOff>
    </xdr:from>
    <xdr:to>
      <xdr:col>15</xdr:col>
      <xdr:colOff>133350</xdr:colOff>
      <xdr:row>84</xdr:row>
      <xdr:rowOff>11144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167371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9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50191</xdr:rowOff>
    </xdr:from>
    <xdr:to>
      <xdr:col>11</xdr:col>
      <xdr:colOff>82550</xdr:colOff>
      <xdr:row>82</xdr:row>
      <xdr:rowOff>151791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161968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7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1693</xdr:rowOff>
    </xdr:from>
    <xdr:to>
      <xdr:col>7</xdr:col>
      <xdr:colOff>31750</xdr:colOff>
      <xdr:row>82</xdr:row>
      <xdr:rowOff>103293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113470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2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人事院勧告を遵守した</a:t>
          </a:r>
          <a:r>
            <a:rPr kumimoji="1" lang="ja-JP" altLang="ja-JP" sz="1100">
              <a:solidFill>
                <a:schemeClr val="dk1"/>
              </a:solidFill>
              <a:effectLst/>
              <a:latin typeface="+mn-lt"/>
              <a:ea typeface="+mn-ea"/>
              <a:cs typeface="+mn-cs"/>
            </a:rPr>
            <a:t>給与改定等を行っており、平均</a:t>
          </a:r>
          <a:r>
            <a:rPr kumimoji="1" lang="ja-JP" altLang="en-US" sz="1100">
              <a:solidFill>
                <a:schemeClr val="dk1"/>
              </a:solidFill>
              <a:effectLst/>
              <a:latin typeface="+mn-lt"/>
              <a:ea typeface="+mn-ea"/>
              <a:cs typeface="+mn-cs"/>
            </a:rPr>
            <a:t>的な</a:t>
          </a:r>
          <a:r>
            <a:rPr kumimoji="1" lang="ja-JP" altLang="ja-JP" sz="1100">
              <a:solidFill>
                <a:schemeClr val="dk1"/>
              </a:solidFill>
              <a:effectLst/>
              <a:latin typeface="+mn-lt"/>
              <a:ea typeface="+mn-ea"/>
              <a:cs typeface="+mn-cs"/>
            </a:rPr>
            <a:t>水準が維持されるものと予想される。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66221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8201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66221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671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84</xdr:row>
      <xdr:rowOff>65314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556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164798</xdr:rowOff>
    </xdr:from>
    <xdr:to>
      <xdr:col>68</xdr:col>
      <xdr:colOff>203200</xdr:colOff>
      <xdr:row>86</xdr:row>
      <xdr:rowOff>94948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79725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45254</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145945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3023</xdr:rowOff>
    </xdr:from>
    <xdr:to>
      <xdr:col>64</xdr:col>
      <xdr:colOff>152400</xdr:colOff>
      <xdr:row>84</xdr:row>
      <xdr:rowOff>104623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114800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職員の定員については、平成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年度からほぼ横ばいの水準を保っている</a:t>
          </a:r>
          <a:r>
            <a:rPr kumimoji="1" lang="ja-JP" altLang="en-US" sz="1100">
              <a:solidFill>
                <a:schemeClr val="dk1"/>
              </a:solidFill>
              <a:effectLst/>
              <a:latin typeface="+mn-lt"/>
              <a:ea typeface="+mn-ea"/>
              <a:cs typeface="+mn-cs"/>
            </a:rPr>
            <a:t>が、人口減少に伴い、人口</a:t>
          </a:r>
          <a:r>
            <a:rPr kumimoji="1" lang="en-US" altLang="ja-JP" sz="1100">
              <a:solidFill>
                <a:schemeClr val="dk1"/>
              </a:solidFill>
              <a:effectLst/>
              <a:latin typeface="+mn-lt"/>
              <a:ea typeface="+mn-ea"/>
              <a:cs typeface="+mn-cs"/>
            </a:rPr>
            <a:t>1,000</a:t>
          </a:r>
          <a:r>
            <a:rPr kumimoji="1" lang="ja-JP" altLang="en-US" sz="1100">
              <a:solidFill>
                <a:schemeClr val="dk1"/>
              </a:solidFill>
              <a:effectLst/>
              <a:latin typeface="+mn-lt"/>
              <a:ea typeface="+mn-ea"/>
              <a:cs typeface="+mn-cs"/>
            </a:rPr>
            <a:t>人当たり職員数が微増している。</a:t>
          </a:r>
          <a:endParaRPr lang="ja-JP" altLang="ja-JP" sz="1400">
            <a:effectLst/>
          </a:endParaRPr>
        </a:p>
        <a:p>
          <a:r>
            <a:rPr kumimoji="1" lang="ja-JP" altLang="ja-JP" sz="1100">
              <a:solidFill>
                <a:schemeClr val="dk1"/>
              </a:solidFill>
              <a:effectLst/>
              <a:latin typeface="+mn-lt"/>
              <a:ea typeface="+mn-ea"/>
              <a:cs typeface="+mn-cs"/>
            </a:rPr>
            <a:t>　現在の職員定員は町の行政サービスを維持していくうえで、最低限を確保しているという認識であるが、地方創生関連等、業務量は増加傾向にあるため、安定した採用を継続し、職員の資質向上にも注力しなければならな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133410</xdr:rowOff>
    </xdr:from>
    <xdr:to>
      <xdr:col>81</xdr:col>
      <xdr:colOff>44450</xdr:colOff>
      <xdr:row>61</xdr:row>
      <xdr:rowOff>95250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20410"/>
          <a:ext cx="838200" cy="1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103536</xdr:rowOff>
    </xdr:from>
    <xdr:to>
      <xdr:col>77</xdr:col>
      <xdr:colOff>44450</xdr:colOff>
      <xdr:row>60</xdr:row>
      <xdr:rowOff>133410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90536"/>
          <a:ext cx="8890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33444</xdr:rowOff>
    </xdr:from>
    <xdr:to>
      <xdr:col>72</xdr:col>
      <xdr:colOff>203200</xdr:colOff>
      <xdr:row>60</xdr:row>
      <xdr:rowOff>103536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320444"/>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7015</xdr:rowOff>
    </xdr:from>
    <xdr:to>
      <xdr:col>68</xdr:col>
      <xdr:colOff>152400</xdr:colOff>
      <xdr:row>60</xdr:row>
      <xdr:rowOff>33444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94015"/>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126033</xdr:rowOff>
    </xdr:from>
    <xdr:to>
      <xdr:col>68</xdr:col>
      <xdr:colOff>203200</xdr:colOff>
      <xdr:row>62</xdr:row>
      <xdr:rowOff>56183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58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40960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67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1694</xdr:rowOff>
    </xdr:from>
    <xdr:to>
      <xdr:col>64</xdr:col>
      <xdr:colOff>152400</xdr:colOff>
      <xdr:row>62</xdr:row>
      <xdr:rowOff>103294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88071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16527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82610</xdr:rowOff>
    </xdr:from>
    <xdr:to>
      <xdr:col>77</xdr:col>
      <xdr:colOff>95250</xdr:colOff>
      <xdr:row>61</xdr:row>
      <xdr:rowOff>12760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22937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38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52736</xdr:rowOff>
    </xdr:from>
    <xdr:to>
      <xdr:col>73</xdr:col>
      <xdr:colOff>44450</xdr:colOff>
      <xdr:row>60</xdr:row>
      <xdr:rowOff>154336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164513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154094</xdr:rowOff>
    </xdr:from>
    <xdr:to>
      <xdr:col>68</xdr:col>
      <xdr:colOff>203200</xdr:colOff>
      <xdr:row>60</xdr:row>
      <xdr:rowOff>84244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94421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127665</xdr:rowOff>
    </xdr:from>
    <xdr:to>
      <xdr:col>64</xdr:col>
      <xdr:colOff>152400</xdr:colOff>
      <xdr:row>60</xdr:row>
      <xdr:rowOff>57815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67992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年度までに実施された下水道事業による起債と平成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年度から活用をしている過疎対策事業債の借入額の増加により、実質公債費比率が悪化している。</a:t>
          </a:r>
          <a:r>
            <a:rPr kumimoji="1" lang="ja-JP" altLang="en-US" sz="1100">
              <a:solidFill>
                <a:schemeClr val="dk1"/>
              </a:solidFill>
              <a:effectLst/>
              <a:latin typeface="+mn-lt"/>
              <a:ea typeface="+mn-ea"/>
              <a:cs typeface="+mn-cs"/>
            </a:rPr>
            <a:t>中学校の建替えやこども園の建設事業を予定しており、当該数値は令和</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年頃まで悪化していくみこみであり、</a:t>
          </a:r>
          <a:r>
            <a:rPr kumimoji="1" lang="ja-JP" altLang="ja-JP" sz="1100">
              <a:solidFill>
                <a:schemeClr val="dk1"/>
              </a:solidFill>
              <a:effectLst/>
              <a:latin typeface="+mn-lt"/>
              <a:ea typeface="+mn-ea"/>
              <a:cs typeface="+mn-cs"/>
            </a:rPr>
            <a:t>償還と借入のバランスを取りながら、適正な起債の管理を行っていく。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51646</xdr:rowOff>
    </xdr:from>
    <xdr:to>
      <xdr:col>81</xdr:col>
      <xdr:colOff>44450</xdr:colOff>
      <xdr:row>38</xdr:row>
      <xdr:rowOff>140123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56674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166794</xdr:rowOff>
    </xdr:from>
    <xdr:to>
      <xdr:col>77</xdr:col>
      <xdr:colOff>44450</xdr:colOff>
      <xdr:row>38</xdr:row>
      <xdr:rowOff>51646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5104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166794</xdr:rowOff>
    </xdr:from>
    <xdr:to>
      <xdr:col>72</xdr:col>
      <xdr:colOff>203200</xdr:colOff>
      <xdr:row>38</xdr:row>
      <xdr:rowOff>19473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104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19473</xdr:rowOff>
    </xdr:from>
    <xdr:to>
      <xdr:col>68</xdr:col>
      <xdr:colOff>152400</xdr:colOff>
      <xdr:row>38</xdr:row>
      <xdr:rowOff>164254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53457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846</xdr:rowOff>
    </xdr:from>
    <xdr:to>
      <xdr:col>77</xdr:col>
      <xdr:colOff>95250</xdr:colOff>
      <xdr:row>38</xdr:row>
      <xdr:rowOff>102446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112624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8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115993</xdr:rowOff>
    </xdr:from>
    <xdr:to>
      <xdr:col>73</xdr:col>
      <xdr:colOff>44450</xdr:colOff>
      <xdr:row>38</xdr:row>
      <xdr:rowOff>46143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56320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140123</xdr:rowOff>
    </xdr:from>
    <xdr:to>
      <xdr:col>68</xdr:col>
      <xdr:colOff>203200</xdr:colOff>
      <xdr:row>38</xdr:row>
      <xdr:rowOff>70273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80450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となり、継続して</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が維持できている。基金の増加や過疎対策事業債の活用による基準財政需要額公債費の増加が主な要因となっている。</a:t>
          </a:r>
          <a:endParaRPr lang="ja-JP" altLang="ja-JP" sz="1400">
            <a:effectLst/>
          </a:endParaRPr>
        </a:p>
        <a:p>
          <a:r>
            <a:rPr kumimoji="1" lang="ja-JP" altLang="ja-JP" sz="1100">
              <a:solidFill>
                <a:schemeClr val="dk1"/>
              </a:solidFill>
              <a:effectLst/>
              <a:latin typeface="+mn-lt"/>
              <a:ea typeface="+mn-ea"/>
              <a:cs typeface="+mn-cs"/>
            </a:rPr>
            <a:t>　今後も大規模ハード事業等の実施に際しては、町の財源余力を加味し、後世への負担が大きくならないように、有利な財源を確保し、健全な財政運営に努める。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5,882
69.52
4,965,902
4,326,023
629,718
2,488,194
3,779,672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年度途中の職員の退職に</a:t>
          </a:r>
          <a:r>
            <a:rPr kumimoji="1" lang="ja-JP" altLang="ja-JP" sz="1100">
              <a:solidFill>
                <a:schemeClr val="dk1"/>
              </a:solidFill>
              <a:effectLst/>
              <a:latin typeface="+mn-lt"/>
              <a:ea typeface="+mn-ea"/>
              <a:cs typeface="+mn-cs"/>
            </a:rPr>
            <a:t>より、昨年度から</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ポイント減少</a:t>
          </a:r>
          <a:r>
            <a:rPr kumimoji="1" lang="ja-JP" altLang="ja-JP" sz="1100">
              <a:solidFill>
                <a:schemeClr val="dk1"/>
              </a:solidFill>
              <a:effectLst/>
              <a:latin typeface="+mn-lt"/>
              <a:ea typeface="+mn-ea"/>
              <a:cs typeface="+mn-cs"/>
            </a:rPr>
            <a:t>している。職員の変動は少なく、人件費の大きな増減はない見込である。計画的な採用を行い、適正な定員管理を行うよう努める。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30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36</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2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36</xdr:row>
      <xdr:rowOff>26416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52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昨年度から比べて</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高圧の電力契約を、一般競争入札により安価な事業者に切り替えたことなどが影響していると考えられる。</a:t>
          </a:r>
          <a:r>
            <a:rPr kumimoji="1" lang="ja-JP" altLang="ja-JP" sz="1100">
              <a:solidFill>
                <a:schemeClr val="dk1"/>
              </a:solidFill>
              <a:effectLst/>
              <a:latin typeface="+mn-lt"/>
              <a:ea typeface="+mn-ea"/>
              <a:cs typeface="+mn-cs"/>
            </a:rPr>
            <a:t>今後も経費削減に努め、良好な数値を維持できるように努める。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58420</xdr:rowOff>
    </xdr:from>
    <xdr:to>
      <xdr:col>82</xdr:col>
      <xdr:colOff>107950</xdr:colOff>
      <xdr:row>14</xdr:row>
      <xdr:rowOff>92710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4587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167005</xdr:rowOff>
    </xdr:from>
    <xdr:to>
      <xdr:col>78</xdr:col>
      <xdr:colOff>69850</xdr:colOff>
      <xdr:row>14</xdr:row>
      <xdr:rowOff>92710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39585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86995</xdr:rowOff>
    </xdr:from>
    <xdr:to>
      <xdr:col>73</xdr:col>
      <xdr:colOff>180975</xdr:colOff>
      <xdr:row>13</xdr:row>
      <xdr:rowOff>167005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3158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86995</xdr:rowOff>
    </xdr:from>
    <xdr:to>
      <xdr:col>69</xdr:col>
      <xdr:colOff>92075</xdr:colOff>
      <xdr:row>13</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3158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121920</xdr:rowOff>
    </xdr:from>
    <xdr:to>
      <xdr:col>69</xdr:col>
      <xdr:colOff>142875</xdr:colOff>
      <xdr:row>15</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116205</xdr:rowOff>
    </xdr:from>
    <xdr:to>
      <xdr:col>65</xdr:col>
      <xdr:colOff>53975</xdr:colOff>
      <xdr:row>15</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xdr:rowOff>
    </xdr:from>
    <xdr:to>
      <xdr:col>82</xdr:col>
      <xdr:colOff>158750</xdr:colOff>
      <xdr:row>14</xdr:row>
      <xdr:rowOff>109220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24147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41910</xdr:rowOff>
    </xdr:from>
    <xdr:to>
      <xdr:col>78</xdr:col>
      <xdr:colOff>120650</xdr:colOff>
      <xdr:row>14</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153687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1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116205</xdr:rowOff>
    </xdr:from>
    <xdr:to>
      <xdr:col>74</xdr:col>
      <xdr:colOff>31750</xdr:colOff>
      <xdr:row>14</xdr:row>
      <xdr:rowOff>46355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56532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1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36195</xdr:rowOff>
    </xdr:from>
    <xdr:to>
      <xdr:col>69</xdr:col>
      <xdr:colOff>142875</xdr:colOff>
      <xdr:row>13</xdr:row>
      <xdr:rowOff>137795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147972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単町事業の独自子育て支援施策（高等学校等就学支援金や在宅育児支援金等）や高齢者支援施策を継続又は拡充して実施しており、扶助費は横ばいとなっている。町の核となる主要施策のため、縮小させることは難しく、財源として過疎対策事業債のソフト分を充当させており、起債に依存している傾向にある。過疎対策事業債の活用が今後制限されれば、事業の再検討も視野に入れてお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155575</xdr:rowOff>
    </xdr:from>
    <xdr:to>
      <xdr:col>24</xdr:col>
      <xdr:colOff>25400</xdr:colOff>
      <xdr:row>55</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138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55563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424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141288</xdr:rowOff>
    </xdr:from>
    <xdr:to>
      <xdr:col>15</xdr:col>
      <xdr:colOff>98425</xdr:colOff>
      <xdr:row>55</xdr:row>
      <xdr:rowOff>55563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9958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84138</xdr:rowOff>
    </xdr:from>
    <xdr:to>
      <xdr:col>11</xdr:col>
      <xdr:colOff>9525</xdr:colOff>
      <xdr:row>54</xdr:row>
      <xdr:rowOff>141288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424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33338</xdr:rowOff>
    </xdr:from>
    <xdr:to>
      <xdr:col>11</xdr:col>
      <xdr:colOff>60325</xdr:colOff>
      <xdr:row>55</xdr:row>
      <xdr:rowOff>134938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4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119715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4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4763</xdr:rowOff>
    </xdr:from>
    <xdr:to>
      <xdr:col>6</xdr:col>
      <xdr:colOff>171450</xdr:colOff>
      <xdr:row>55</xdr:row>
      <xdr:rowOff>106363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3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91140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2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104775</xdr:rowOff>
    </xdr:from>
    <xdr:to>
      <xdr:col>24</xdr:col>
      <xdr:colOff>76200</xdr:colOff>
      <xdr:row>55</xdr:row>
      <xdr:rowOff>34925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121302</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4763</xdr:rowOff>
    </xdr:from>
    <xdr:to>
      <xdr:col>15</xdr:col>
      <xdr:colOff>149225</xdr:colOff>
      <xdr:row>55</xdr:row>
      <xdr:rowOff>106363</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116540</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90488</xdr:rowOff>
    </xdr:from>
    <xdr:to>
      <xdr:col>11</xdr:col>
      <xdr:colOff>60325</xdr:colOff>
      <xdr:row>55</xdr:row>
      <xdr:rowOff>20638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30815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33338</xdr:rowOff>
    </xdr:from>
    <xdr:to>
      <xdr:col>6</xdr:col>
      <xdr:colOff>171450</xdr:colOff>
      <xdr:row>54</xdr:row>
      <xdr:rowOff>134938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145115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前年度と横ばいである。</a:t>
          </a:r>
          <a:r>
            <a:rPr kumimoji="1" lang="ja-JP" altLang="ja-JP" sz="1100">
              <a:solidFill>
                <a:schemeClr val="dk1"/>
              </a:solidFill>
              <a:effectLst/>
              <a:latin typeface="+mn-lt"/>
              <a:ea typeface="+mn-ea"/>
              <a:cs typeface="+mn-cs"/>
            </a:rPr>
            <a:t>介護保険特別会計については高齢化が進む中での介護保険制度の維持、下水道特別会計については起債償還の補填により、一般会計からの繰出金は増加傾向にある。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27940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72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27940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425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57</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720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119380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681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118110</xdr:rowOff>
    </xdr:from>
    <xdr:to>
      <xdr:col>69</xdr:col>
      <xdr:colOff>142875</xdr:colOff>
      <xdr:row>56</xdr:row>
      <xdr:rowOff>48260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148590</xdr:rowOff>
    </xdr:from>
    <xdr:to>
      <xdr:col>82</xdr:col>
      <xdr:colOff>158750</xdr:colOff>
      <xdr:row>58</xdr:row>
      <xdr:rowOff>78740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120667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前年度と横ばいである。</a:t>
          </a:r>
          <a:r>
            <a:rPr kumimoji="1" lang="ja-JP" altLang="ja-JP" sz="1100">
              <a:solidFill>
                <a:schemeClr val="dk1"/>
              </a:solidFill>
              <a:effectLst/>
              <a:latin typeface="+mn-lt"/>
              <a:ea typeface="+mn-ea"/>
              <a:cs typeface="+mn-cs"/>
            </a:rPr>
            <a:t>町独自の補助金等については、町民へ還元する施策や町の発展につながる費用対効果の高い補助制度を今後も検討していく。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17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149860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67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37</xdr:row>
      <xdr:rowOff>78994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671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年度から借入を行っている過疎対策事業債の償還期間は短いため、今後も緩やかに増加することが予想される。</a:t>
          </a:r>
          <a:endParaRPr lang="ja-JP" altLang="ja-JP" sz="1400">
            <a:effectLst/>
          </a:endParaRPr>
        </a:p>
        <a:p>
          <a:r>
            <a:rPr kumimoji="1" lang="ja-JP" altLang="ja-JP" sz="1100">
              <a:solidFill>
                <a:schemeClr val="dk1"/>
              </a:solidFill>
              <a:effectLst/>
              <a:latin typeface="+mn-lt"/>
              <a:ea typeface="+mn-ea"/>
              <a:cs typeface="+mn-cs"/>
            </a:rPr>
            <a:t>　公債費の増加に備え、減債基金に毎年積み増しを行ってきたため、繰入を適切に行い、歳出の圧迫を緩和させたい。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117203</xdr:rowOff>
    </xdr:from>
    <xdr:to>
      <xdr:col>24</xdr:col>
      <xdr:colOff>25400</xdr:colOff>
      <xdr:row>74</xdr:row>
      <xdr:rowOff>156391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80450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91077</xdr:rowOff>
    </xdr:from>
    <xdr:to>
      <xdr:col>19</xdr:col>
      <xdr:colOff>187325</xdr:colOff>
      <xdr:row>74</xdr:row>
      <xdr:rowOff>117203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7783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91077</xdr:rowOff>
    </xdr:from>
    <xdr:to>
      <xdr:col>15</xdr:col>
      <xdr:colOff>98425</xdr:colOff>
      <xdr:row>74</xdr:row>
      <xdr:rowOff>94343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7783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94343</xdr:rowOff>
    </xdr:from>
    <xdr:to>
      <xdr:col>11</xdr:col>
      <xdr:colOff>9525</xdr:colOff>
      <xdr:row>74</xdr:row>
      <xdr:rowOff>104140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7816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136616</xdr:rowOff>
    </xdr:from>
    <xdr:to>
      <xdr:col>11</xdr:col>
      <xdr:colOff>60325</xdr:colOff>
      <xdr:row>76</xdr:row>
      <xdr:rowOff>66765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953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51543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8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162742</xdr:rowOff>
    </xdr:from>
    <xdr:to>
      <xdr:col>6</xdr:col>
      <xdr:colOff>171450</xdr:colOff>
      <xdr:row>76</xdr:row>
      <xdr:rowOff>92892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77669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105591</xdr:rowOff>
    </xdr:from>
    <xdr:to>
      <xdr:col>24</xdr:col>
      <xdr:colOff>76200</xdr:colOff>
      <xdr:row>75</xdr:row>
      <xdr:rowOff>35741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7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122118</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3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66403</xdr:rowOff>
    </xdr:from>
    <xdr:to>
      <xdr:col>20</xdr:col>
      <xdr:colOff>38100</xdr:colOff>
      <xdr:row>74</xdr:row>
      <xdr:rowOff>168003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6730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22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40277</xdr:rowOff>
    </xdr:from>
    <xdr:to>
      <xdr:col>15</xdr:col>
      <xdr:colOff>149225</xdr:colOff>
      <xdr:row>74</xdr:row>
      <xdr:rowOff>141877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152054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43543</xdr:rowOff>
    </xdr:from>
    <xdr:to>
      <xdr:col>11</xdr:col>
      <xdr:colOff>60325</xdr:colOff>
      <xdr:row>74</xdr:row>
      <xdr:rowOff>145143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155320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公債費以外の経常収支比率が全体的に減少しており、扶助費や補助費は実績（対象者数の減など）により減少した他、物件費などは日頃の節制によるものと言える。今後も良好な数値を維持でき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50256</xdr:rowOff>
    </xdr:from>
    <xdr:to>
      <xdr:col>82</xdr:col>
      <xdr:colOff>107950</xdr:colOff>
      <xdr:row>77</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51906"/>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100874</xdr:rowOff>
    </xdr:from>
    <xdr:to>
      <xdr:col>78</xdr:col>
      <xdr:colOff>69850</xdr:colOff>
      <xdr:row>77</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31074"/>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48623</xdr:rowOff>
    </xdr:from>
    <xdr:to>
      <xdr:col>73</xdr:col>
      <xdr:colOff>180975</xdr:colOff>
      <xdr:row>76</xdr:row>
      <xdr:rowOff>100874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788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48623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429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164374</xdr:rowOff>
    </xdr:from>
    <xdr:to>
      <xdr:col>69</xdr:col>
      <xdr:colOff>142875</xdr:colOff>
      <xdr:row>77</xdr:row>
      <xdr:rowOff>94524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79301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9252</xdr:rowOff>
    </xdr:from>
    <xdr:to>
      <xdr:col>65</xdr:col>
      <xdr:colOff>53975</xdr:colOff>
      <xdr:row>77</xdr:row>
      <xdr:rowOff>110852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95629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170906</xdr:rowOff>
    </xdr:from>
    <xdr:to>
      <xdr:col>82</xdr:col>
      <xdr:colOff>158750</xdr:colOff>
      <xdr:row>77</xdr:row>
      <xdr:rowOff>101056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15983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50074</xdr:rowOff>
    </xdr:from>
    <xdr:to>
      <xdr:col>74</xdr:col>
      <xdr:colOff>31750</xdr:colOff>
      <xdr:row>76</xdr:row>
      <xdr:rowOff>151674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161851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169273</xdr:rowOff>
    </xdr:from>
    <xdr:to>
      <xdr:col>69</xdr:col>
      <xdr:colOff>142875</xdr:colOff>
      <xdr:row>76</xdr:row>
      <xdr:rowOff>99423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109600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102863</xdr:rowOff>
    </xdr:from>
    <xdr:to>
      <xdr:col>29</xdr:col>
      <xdr:colOff>127000</xdr:colOff>
      <xdr:row>18</xdr:row>
      <xdr:rowOff>46289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65138"/>
          <a:ext cx="647700" cy="114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46289</xdr:rowOff>
    </xdr:from>
    <xdr:to>
      <xdr:col>26</xdr:col>
      <xdr:colOff>50800</xdr:colOff>
      <xdr:row>18</xdr:row>
      <xdr:rowOff>67933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80014"/>
          <a:ext cx="698500" cy="21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67933</xdr:rowOff>
    </xdr:from>
    <xdr:to>
      <xdr:col>22</xdr:col>
      <xdr:colOff>114300</xdr:colOff>
      <xdr:row>18</xdr:row>
      <xdr:rowOff>116853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01658"/>
          <a:ext cx="698500" cy="48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116853</xdr:rowOff>
    </xdr:from>
    <xdr:to>
      <xdr:col>18</xdr:col>
      <xdr:colOff>177800</xdr:colOff>
      <xdr:row>18</xdr:row>
      <xdr:rowOff>142950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50578"/>
          <a:ext cx="698500" cy="26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18349</xdr:rowOff>
    </xdr:from>
    <xdr:to>
      <xdr:col>19</xdr:col>
      <xdr:colOff>38100</xdr:colOff>
      <xdr:row>16</xdr:row>
      <xdr:rowOff>119949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130126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150781</xdr:rowOff>
    </xdr:from>
    <xdr:to>
      <xdr:col>15</xdr:col>
      <xdr:colOff>101600</xdr:colOff>
      <xdr:row>16</xdr:row>
      <xdr:rowOff>80931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52063</xdr:rowOff>
    </xdr:from>
    <xdr:to>
      <xdr:col>29</xdr:col>
      <xdr:colOff>177800</xdr:colOff>
      <xdr:row>17</xdr:row>
      <xdr:rowOff>153663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1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24140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8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166939</xdr:rowOff>
    </xdr:from>
    <xdr:to>
      <xdr:col>26</xdr:col>
      <xdr:colOff>101600</xdr:colOff>
      <xdr:row>18</xdr:row>
      <xdr:rowOff>97089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2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81866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1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17133</xdr:rowOff>
    </xdr:from>
    <xdr:to>
      <xdr:col>22</xdr:col>
      <xdr:colOff>165100</xdr:colOff>
      <xdr:row>18</xdr:row>
      <xdr:rowOff>118733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5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103510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3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66053</xdr:rowOff>
    </xdr:from>
    <xdr:to>
      <xdr:col>19</xdr:col>
      <xdr:colOff>38100</xdr:colOff>
      <xdr:row>18</xdr:row>
      <xdr:rowOff>167653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99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152430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8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92150</xdr:rowOff>
    </xdr:from>
    <xdr:to>
      <xdr:col>15</xdr:col>
      <xdr:colOff>101600</xdr:colOff>
      <xdr:row>19</xdr:row>
      <xdr:rowOff>22300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110884</xdr:rowOff>
    </xdr:from>
    <xdr:to>
      <xdr:col>29</xdr:col>
      <xdr:colOff>127000</xdr:colOff>
      <xdr:row>37</xdr:row>
      <xdr:rowOff>74917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64134"/>
          <a:ext cx="647700" cy="135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74917</xdr:rowOff>
    </xdr:from>
    <xdr:to>
      <xdr:col>26</xdr:col>
      <xdr:colOff>50800</xdr:colOff>
      <xdr:row>37</xdr:row>
      <xdr:rowOff>81185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99617"/>
          <a:ext cx="698500" cy="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81185</xdr:rowOff>
    </xdr:from>
    <xdr:to>
      <xdr:col>22</xdr:col>
      <xdr:colOff>114300</xdr:colOff>
      <xdr:row>37</xdr:row>
      <xdr:rowOff>179616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05885"/>
          <a:ext cx="698500" cy="9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179616</xdr:rowOff>
    </xdr:from>
    <xdr:to>
      <xdr:col>18</xdr:col>
      <xdr:colOff>177800</xdr:colOff>
      <xdr:row>37</xdr:row>
      <xdr:rowOff>224403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304316"/>
          <a:ext cx="698500" cy="4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229857</xdr:rowOff>
    </xdr:from>
    <xdr:to>
      <xdr:col>19</xdr:col>
      <xdr:colOff>38100</xdr:colOff>
      <xdr:row>35</xdr:row>
      <xdr:rowOff>331457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40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341634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0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197834</xdr:rowOff>
    </xdr:from>
    <xdr:to>
      <xdr:col>15</xdr:col>
      <xdr:colOff>101600</xdr:colOff>
      <xdr:row>35</xdr:row>
      <xdr:rowOff>299434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8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309611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60084</xdr:rowOff>
    </xdr:from>
    <xdr:to>
      <xdr:col>29</xdr:col>
      <xdr:colOff>177800</xdr:colOff>
      <xdr:row>36</xdr:row>
      <xdr:rowOff>161684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13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32161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24117</xdr:rowOff>
    </xdr:from>
    <xdr:to>
      <xdr:col>26</xdr:col>
      <xdr:colOff>101600</xdr:colOff>
      <xdr:row>37</xdr:row>
      <xdr:rowOff>125717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4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110494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3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30385</xdr:rowOff>
    </xdr:from>
    <xdr:to>
      <xdr:col>22</xdr:col>
      <xdr:colOff>165100</xdr:colOff>
      <xdr:row>37</xdr:row>
      <xdr:rowOff>131985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5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116762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4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128816</xdr:rowOff>
    </xdr:from>
    <xdr:to>
      <xdr:col>19</xdr:col>
      <xdr:colOff>38100</xdr:colOff>
      <xdr:row>37</xdr:row>
      <xdr:rowOff>230416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5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215193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3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173603</xdr:rowOff>
    </xdr:from>
    <xdr:to>
      <xdr:col>15</xdr:col>
      <xdr:colOff>101600</xdr:colOff>
      <xdr:row>37</xdr:row>
      <xdr:rowOff>275203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9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259980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8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5,882
69.52
4,965,902
4,326,023
629,718
2,488,194
3,779,672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133063</xdr:rowOff>
    </xdr:from>
    <xdr:to>
      <xdr:col>24</xdr:col>
      <xdr:colOff>63500</xdr:colOff>
      <xdr:row>36</xdr:row>
      <xdr:rowOff>168534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5263"/>
          <a:ext cx="8382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168534</xdr:rowOff>
    </xdr:from>
    <xdr:to>
      <xdr:col>19</xdr:col>
      <xdr:colOff>177800</xdr:colOff>
      <xdr:row>37</xdr:row>
      <xdr:rowOff>6487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0734"/>
          <a:ext cx="8890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6487</xdr:rowOff>
    </xdr:from>
    <xdr:to>
      <xdr:col>15</xdr:col>
      <xdr:colOff>50800</xdr:colOff>
      <xdr:row>37</xdr:row>
      <xdr:rowOff>25598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0137"/>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25598</xdr:rowOff>
    </xdr:from>
    <xdr:to>
      <xdr:col>10</xdr:col>
      <xdr:colOff>114300</xdr:colOff>
      <xdr:row>37</xdr:row>
      <xdr:rowOff>46111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9248"/>
          <a:ext cx="889000" cy="2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82263</xdr:rowOff>
    </xdr:from>
    <xdr:to>
      <xdr:col>24</xdr:col>
      <xdr:colOff>114300</xdr:colOff>
      <xdr:row>37</xdr:row>
      <xdr:rowOff>12413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60690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117734</xdr:rowOff>
    </xdr:from>
    <xdr:to>
      <xdr:col>20</xdr:col>
      <xdr:colOff>38100</xdr:colOff>
      <xdr:row>37</xdr:row>
      <xdr:rowOff>47884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39011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8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127137</xdr:rowOff>
    </xdr:from>
    <xdr:to>
      <xdr:col>15</xdr:col>
      <xdr:colOff>101600</xdr:colOff>
      <xdr:row>37</xdr:row>
      <xdr:rowOff>57287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48414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146248</xdr:rowOff>
    </xdr:from>
    <xdr:to>
      <xdr:col>10</xdr:col>
      <xdr:colOff>165100</xdr:colOff>
      <xdr:row>37</xdr:row>
      <xdr:rowOff>76398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67525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1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166761</xdr:rowOff>
    </xdr:from>
    <xdr:to>
      <xdr:col>6</xdr:col>
      <xdr:colOff>38100</xdr:colOff>
      <xdr:row>37</xdr:row>
      <xdr:rowOff>96911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88038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36327</xdr:rowOff>
    </xdr:from>
    <xdr:to>
      <xdr:col>24</xdr:col>
      <xdr:colOff>63500</xdr:colOff>
      <xdr:row>54</xdr:row>
      <xdr:rowOff>130863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294627"/>
          <a:ext cx="838200" cy="9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36327</xdr:rowOff>
    </xdr:from>
    <xdr:to>
      <xdr:col>19</xdr:col>
      <xdr:colOff>177800</xdr:colOff>
      <xdr:row>55</xdr:row>
      <xdr:rowOff>15542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294627"/>
          <a:ext cx="889000" cy="15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15542</xdr:rowOff>
    </xdr:from>
    <xdr:to>
      <xdr:col>15</xdr:col>
      <xdr:colOff>50800</xdr:colOff>
      <xdr:row>56</xdr:row>
      <xdr:rowOff>64619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45292"/>
          <a:ext cx="889000" cy="2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64619</xdr:rowOff>
    </xdr:from>
    <xdr:to>
      <xdr:col>10</xdr:col>
      <xdr:colOff>114300</xdr:colOff>
      <xdr:row>56</xdr:row>
      <xdr:rowOff>100106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65819"/>
          <a:ext cx="889000" cy="3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80063</xdr:rowOff>
    </xdr:from>
    <xdr:to>
      <xdr:col>24</xdr:col>
      <xdr:colOff>114300</xdr:colOff>
      <xdr:row>55</xdr:row>
      <xdr:rowOff>10213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102940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8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156977</xdr:rowOff>
    </xdr:from>
    <xdr:to>
      <xdr:col>20</xdr:col>
      <xdr:colOff>38100</xdr:colOff>
      <xdr:row>54</xdr:row>
      <xdr:rowOff>87127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2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103654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01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136192</xdr:rowOff>
    </xdr:from>
    <xdr:to>
      <xdr:col>15</xdr:col>
      <xdr:colOff>101600</xdr:colOff>
      <xdr:row>55</xdr:row>
      <xdr:rowOff>66342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82869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13819</xdr:rowOff>
    </xdr:from>
    <xdr:to>
      <xdr:col>10</xdr:col>
      <xdr:colOff>165100</xdr:colOff>
      <xdr:row>56</xdr:row>
      <xdr:rowOff>115419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1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106546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0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49306</xdr:rowOff>
    </xdr:from>
    <xdr:to>
      <xdr:col>6</xdr:col>
      <xdr:colOff>38100</xdr:colOff>
      <xdr:row>56</xdr:row>
      <xdr:rowOff>150906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142033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51186</xdr:rowOff>
    </xdr:from>
    <xdr:to>
      <xdr:col>24</xdr:col>
      <xdr:colOff>63500</xdr:colOff>
      <xdr:row>77</xdr:row>
      <xdr:rowOff>69886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252836"/>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51186</xdr:rowOff>
    </xdr:from>
    <xdr:to>
      <xdr:col>19</xdr:col>
      <xdr:colOff>177800</xdr:colOff>
      <xdr:row>77</xdr:row>
      <xdr:rowOff>166926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52836"/>
          <a:ext cx="889000" cy="1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129184</xdr:rowOff>
    </xdr:from>
    <xdr:to>
      <xdr:col>15</xdr:col>
      <xdr:colOff>50800</xdr:colOff>
      <xdr:row>77</xdr:row>
      <xdr:rowOff>166926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30834"/>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129184</xdr:rowOff>
    </xdr:from>
    <xdr:to>
      <xdr:col>10</xdr:col>
      <xdr:colOff>114300</xdr:colOff>
      <xdr:row>78</xdr:row>
      <xdr:rowOff>7181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30834"/>
          <a:ext cx="889000" cy="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19086</xdr:rowOff>
    </xdr:from>
    <xdr:to>
      <xdr:col>24</xdr:col>
      <xdr:colOff>114300</xdr:colOff>
      <xdr:row>77</xdr:row>
      <xdr:rowOff>120686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2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41963</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386</xdr:rowOff>
    </xdr:from>
    <xdr:to>
      <xdr:col>20</xdr:col>
      <xdr:colOff>38100</xdr:colOff>
      <xdr:row>77</xdr:row>
      <xdr:rowOff>101986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118513</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97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116126</xdr:rowOff>
    </xdr:from>
    <xdr:to>
      <xdr:col>15</xdr:col>
      <xdr:colOff>101600</xdr:colOff>
      <xdr:row>78</xdr:row>
      <xdr:rowOff>46276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37403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1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78384</xdr:rowOff>
    </xdr:from>
    <xdr:to>
      <xdr:col>10</xdr:col>
      <xdr:colOff>165100</xdr:colOff>
      <xdr:row>78</xdr:row>
      <xdr:rowOff>8534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171111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7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127831</xdr:rowOff>
    </xdr:from>
    <xdr:to>
      <xdr:col>6</xdr:col>
      <xdr:colOff>38100</xdr:colOff>
      <xdr:row>78</xdr:row>
      <xdr:rowOff>57981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49108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144794</xdr:rowOff>
    </xdr:from>
    <xdr:to>
      <xdr:col>24</xdr:col>
      <xdr:colOff>63500</xdr:colOff>
      <xdr:row>97</xdr:row>
      <xdr:rowOff>162886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775444"/>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144794</xdr:rowOff>
    </xdr:from>
    <xdr:to>
      <xdr:col>19</xdr:col>
      <xdr:colOff>177800</xdr:colOff>
      <xdr:row>97</xdr:row>
      <xdr:rowOff>155702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75444"/>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155702</xdr:rowOff>
    </xdr:from>
    <xdr:to>
      <xdr:col>15</xdr:col>
      <xdr:colOff>50800</xdr:colOff>
      <xdr:row>99</xdr:row>
      <xdr:rowOff>4794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86352"/>
          <a:ext cx="889000" cy="19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4794</xdr:rowOff>
    </xdr:from>
    <xdr:to>
      <xdr:col>10</xdr:col>
      <xdr:colOff>114300</xdr:colOff>
      <xdr:row>99</xdr:row>
      <xdr:rowOff>26282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78344"/>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112086</xdr:rowOff>
    </xdr:from>
    <xdr:to>
      <xdr:col>24</xdr:col>
      <xdr:colOff>114300</xdr:colOff>
      <xdr:row>98</xdr:row>
      <xdr:rowOff>42236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90513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93994</xdr:rowOff>
    </xdr:from>
    <xdr:to>
      <xdr:col>20</xdr:col>
      <xdr:colOff>38100</xdr:colOff>
      <xdr:row>98</xdr:row>
      <xdr:rowOff>24144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15271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104902</xdr:rowOff>
    </xdr:from>
    <xdr:to>
      <xdr:col>15</xdr:col>
      <xdr:colOff>101600</xdr:colOff>
      <xdr:row>98</xdr:row>
      <xdr:rowOff>35052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26179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125444</xdr:rowOff>
    </xdr:from>
    <xdr:to>
      <xdr:col>10</xdr:col>
      <xdr:colOff>165100</xdr:colOff>
      <xdr:row>99</xdr:row>
      <xdr:rowOff>55594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46721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2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146932</xdr:rowOff>
    </xdr:from>
    <xdr:to>
      <xdr:col>6</xdr:col>
      <xdr:colOff>38100</xdr:colOff>
      <xdr:row>99</xdr:row>
      <xdr:rowOff>77082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68209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107601</xdr:rowOff>
    </xdr:from>
    <xdr:to>
      <xdr:col>55</xdr:col>
      <xdr:colOff>0</xdr:colOff>
      <xdr:row>36</xdr:row>
      <xdr:rowOff>115804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79801"/>
          <a:ext cx="838200" cy="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102514</xdr:rowOff>
    </xdr:from>
    <xdr:to>
      <xdr:col>50</xdr:col>
      <xdr:colOff>114300</xdr:colOff>
      <xdr:row>36</xdr:row>
      <xdr:rowOff>107601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274714"/>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65980</xdr:rowOff>
    </xdr:from>
    <xdr:to>
      <xdr:col>45</xdr:col>
      <xdr:colOff>177800</xdr:colOff>
      <xdr:row>36</xdr:row>
      <xdr:rowOff>102514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238180"/>
          <a:ext cx="889000" cy="3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65980</xdr:rowOff>
    </xdr:from>
    <xdr:to>
      <xdr:col>41</xdr:col>
      <xdr:colOff>50800</xdr:colOff>
      <xdr:row>36</xdr:row>
      <xdr:rowOff>156803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38180"/>
          <a:ext cx="889000" cy="9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159877</xdr:rowOff>
    </xdr:from>
    <xdr:to>
      <xdr:col>41</xdr:col>
      <xdr:colOff>101600</xdr:colOff>
      <xdr:row>36</xdr:row>
      <xdr:rowOff>90027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106554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28923</xdr:rowOff>
    </xdr:from>
    <xdr:to>
      <xdr:col>36</xdr:col>
      <xdr:colOff>165100</xdr:colOff>
      <xdr:row>36</xdr:row>
      <xdr:rowOff>130523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147050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65004</xdr:rowOff>
    </xdr:from>
    <xdr:to>
      <xdr:col>55</xdr:col>
      <xdr:colOff>50800</xdr:colOff>
      <xdr:row>36</xdr:row>
      <xdr:rowOff>166604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87881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8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56801</xdr:rowOff>
    </xdr:from>
    <xdr:to>
      <xdr:col>50</xdr:col>
      <xdr:colOff>165100</xdr:colOff>
      <xdr:row>36</xdr:row>
      <xdr:rowOff>158401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2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3478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00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51714</xdr:rowOff>
    </xdr:from>
    <xdr:to>
      <xdr:col>46</xdr:col>
      <xdr:colOff>38100</xdr:colOff>
      <xdr:row>36</xdr:row>
      <xdr:rowOff>153314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169841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9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15180</xdr:rowOff>
    </xdr:from>
    <xdr:to>
      <xdr:col>41</xdr:col>
      <xdr:colOff>101600</xdr:colOff>
      <xdr:row>36</xdr:row>
      <xdr:rowOff>116780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107907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28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106003</xdr:rowOff>
    </xdr:from>
    <xdr:to>
      <xdr:col>36</xdr:col>
      <xdr:colOff>165100</xdr:colOff>
      <xdr:row>37</xdr:row>
      <xdr:rowOff>36153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7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27280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3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53515</xdr:rowOff>
    </xdr:from>
    <xdr:to>
      <xdr:col>55</xdr:col>
      <xdr:colOff>0</xdr:colOff>
      <xdr:row>58</xdr:row>
      <xdr:rowOff>81048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97615"/>
          <a:ext cx="8382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53515</xdr:rowOff>
    </xdr:from>
    <xdr:to>
      <xdr:col>50</xdr:col>
      <xdr:colOff>114300</xdr:colOff>
      <xdr:row>58</xdr:row>
      <xdr:rowOff>124456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97615"/>
          <a:ext cx="889000" cy="7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114879</xdr:rowOff>
    </xdr:from>
    <xdr:to>
      <xdr:col>45</xdr:col>
      <xdr:colOff>177800</xdr:colOff>
      <xdr:row>58</xdr:row>
      <xdr:rowOff>124456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58979"/>
          <a:ext cx="889000" cy="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118432</xdr:rowOff>
    </xdr:from>
    <xdr:to>
      <xdr:col>41</xdr:col>
      <xdr:colOff>50800</xdr:colOff>
      <xdr:row>58</xdr:row>
      <xdr:rowOff>114879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91082"/>
          <a:ext cx="889000" cy="16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130565</xdr:rowOff>
    </xdr:from>
    <xdr:to>
      <xdr:col>41</xdr:col>
      <xdr:colOff>101600</xdr:colOff>
      <xdr:row>58</xdr:row>
      <xdr:rowOff>60715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77242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7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113443</xdr:rowOff>
    </xdr:from>
    <xdr:to>
      <xdr:col>36</xdr:col>
      <xdr:colOff>165100</xdr:colOff>
      <xdr:row>58</xdr:row>
      <xdr:rowOff>43593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34720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7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30248</xdr:rowOff>
    </xdr:from>
    <xdr:to>
      <xdr:col>55</xdr:col>
      <xdr:colOff>50800</xdr:colOff>
      <xdr:row>58</xdr:row>
      <xdr:rowOff>131848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3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2715</xdr:rowOff>
    </xdr:from>
    <xdr:to>
      <xdr:col>50</xdr:col>
      <xdr:colOff>165100</xdr:colOff>
      <xdr:row>58</xdr:row>
      <xdr:rowOff>104315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120842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2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73656</xdr:rowOff>
    </xdr:from>
    <xdr:to>
      <xdr:col>46</xdr:col>
      <xdr:colOff>38100</xdr:colOff>
      <xdr:row>59</xdr:row>
      <xdr:rowOff>3806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166383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64079</xdr:rowOff>
    </xdr:from>
    <xdr:to>
      <xdr:col>41</xdr:col>
      <xdr:colOff>101600</xdr:colOff>
      <xdr:row>58</xdr:row>
      <xdr:rowOff>165679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156806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0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67632</xdr:rowOff>
    </xdr:from>
    <xdr:to>
      <xdr:col>36</xdr:col>
      <xdr:colOff>165100</xdr:colOff>
      <xdr:row>57</xdr:row>
      <xdr:rowOff>169232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4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14309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1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13447</xdr:rowOff>
    </xdr:from>
    <xdr:to>
      <xdr:col>55</xdr:col>
      <xdr:colOff>0</xdr:colOff>
      <xdr:row>78</xdr:row>
      <xdr:rowOff>61151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86547"/>
          <a:ext cx="838200" cy="4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13447</xdr:rowOff>
    </xdr:from>
    <xdr:to>
      <xdr:col>50</xdr:col>
      <xdr:colOff>114300</xdr:colOff>
      <xdr:row>78</xdr:row>
      <xdr:rowOff>32359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86547"/>
          <a:ext cx="889000" cy="1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18963</xdr:rowOff>
    </xdr:from>
    <xdr:to>
      <xdr:col>45</xdr:col>
      <xdr:colOff>177800</xdr:colOff>
      <xdr:row>78</xdr:row>
      <xdr:rowOff>32359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92063"/>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101192</xdr:rowOff>
    </xdr:from>
    <xdr:to>
      <xdr:col>41</xdr:col>
      <xdr:colOff>50800</xdr:colOff>
      <xdr:row>78</xdr:row>
      <xdr:rowOff>18963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131392"/>
          <a:ext cx="889000" cy="26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98968</xdr:rowOff>
    </xdr:from>
    <xdr:to>
      <xdr:col>41</xdr:col>
      <xdr:colOff>101600</xdr:colOff>
      <xdr:row>78</xdr:row>
      <xdr:rowOff>29118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45645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91970</xdr:rowOff>
    </xdr:from>
    <xdr:to>
      <xdr:col>36</xdr:col>
      <xdr:colOff>165100</xdr:colOff>
      <xdr:row>78</xdr:row>
      <xdr:rowOff>22120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2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13247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3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10351</xdr:rowOff>
    </xdr:from>
    <xdr:to>
      <xdr:col>55</xdr:col>
      <xdr:colOff>50800</xdr:colOff>
      <xdr:row>78</xdr:row>
      <xdr:rowOff>111951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134097</xdr:rowOff>
    </xdr:from>
    <xdr:to>
      <xdr:col>50</xdr:col>
      <xdr:colOff>165100</xdr:colOff>
      <xdr:row>78</xdr:row>
      <xdr:rowOff>64247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80774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11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153009</xdr:rowOff>
    </xdr:from>
    <xdr:to>
      <xdr:col>46</xdr:col>
      <xdr:colOff>38100</xdr:colOff>
      <xdr:row>78</xdr:row>
      <xdr:rowOff>83159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99686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1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139613</xdr:rowOff>
    </xdr:from>
    <xdr:to>
      <xdr:col>41</xdr:col>
      <xdr:colOff>101600</xdr:colOff>
      <xdr:row>78</xdr:row>
      <xdr:rowOff>69763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60890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50392</xdr:rowOff>
    </xdr:from>
    <xdr:to>
      <xdr:col>36</xdr:col>
      <xdr:colOff>165100</xdr:colOff>
      <xdr:row>76</xdr:row>
      <xdr:rowOff>151992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0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168519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85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128552</xdr:rowOff>
    </xdr:from>
    <xdr:to>
      <xdr:col>55</xdr:col>
      <xdr:colOff>0</xdr:colOff>
      <xdr:row>98</xdr:row>
      <xdr:rowOff>1797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59202"/>
          <a:ext cx="838200" cy="4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1797</xdr:rowOff>
    </xdr:from>
    <xdr:to>
      <xdr:col>50</xdr:col>
      <xdr:colOff>114300</xdr:colOff>
      <xdr:row>98</xdr:row>
      <xdr:rowOff>161531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03897"/>
          <a:ext cx="889000" cy="15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158807</xdr:rowOff>
    </xdr:from>
    <xdr:to>
      <xdr:col>45</xdr:col>
      <xdr:colOff>177800</xdr:colOff>
      <xdr:row>98</xdr:row>
      <xdr:rowOff>161531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60907"/>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123175</xdr:rowOff>
    </xdr:from>
    <xdr:to>
      <xdr:col>41</xdr:col>
      <xdr:colOff>50800</xdr:colOff>
      <xdr:row>98</xdr:row>
      <xdr:rowOff>158807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25275"/>
          <a:ext cx="889000" cy="3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77752</xdr:rowOff>
    </xdr:from>
    <xdr:to>
      <xdr:col>55</xdr:col>
      <xdr:colOff>50800</xdr:colOff>
      <xdr:row>98</xdr:row>
      <xdr:rowOff>7902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100629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122447</xdr:rowOff>
    </xdr:from>
    <xdr:to>
      <xdr:col>50</xdr:col>
      <xdr:colOff>165100</xdr:colOff>
      <xdr:row>98</xdr:row>
      <xdr:rowOff>52597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5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43724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4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110731</xdr:rowOff>
    </xdr:from>
    <xdr:to>
      <xdr:col>46</xdr:col>
      <xdr:colOff>38100</xdr:colOff>
      <xdr:row>99</xdr:row>
      <xdr:rowOff>40881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32008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108007</xdr:rowOff>
    </xdr:from>
    <xdr:to>
      <xdr:col>41</xdr:col>
      <xdr:colOff>101600</xdr:colOff>
      <xdr:row>99</xdr:row>
      <xdr:rowOff>38157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29284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0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72375</xdr:rowOff>
    </xdr:from>
    <xdr:to>
      <xdr:col>36</xdr:col>
      <xdr:colOff>165100</xdr:colOff>
      <xdr:row>99</xdr:row>
      <xdr:rowOff>2525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165102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44202</xdr:rowOff>
    </xdr:from>
    <xdr:to>
      <xdr:col>85</xdr:col>
      <xdr:colOff>127000</xdr:colOff>
      <xdr:row>39</xdr:row>
      <xdr:rowOff>26486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387852"/>
          <a:ext cx="838200" cy="3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74509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8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26486</xdr:rowOff>
    </xdr:from>
    <xdr:to>
      <xdr:col>81</xdr:col>
      <xdr:colOff>50800</xdr:colOff>
      <xdr:row>39</xdr:row>
      <xdr:rowOff>30258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13036"/>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30258</xdr:rowOff>
    </xdr:from>
    <xdr:to>
      <xdr:col>76</xdr:col>
      <xdr:colOff>114300</xdr:colOff>
      <xdr:row>39</xdr:row>
      <xdr:rowOff>43002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16808"/>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40336</xdr:rowOff>
    </xdr:from>
    <xdr:to>
      <xdr:col>71</xdr:col>
      <xdr:colOff>177800</xdr:colOff>
      <xdr:row>39</xdr:row>
      <xdr:rowOff>43002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26886"/>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129934</xdr:rowOff>
    </xdr:from>
    <xdr:to>
      <xdr:col>72</xdr:col>
      <xdr:colOff>38100</xdr:colOff>
      <xdr:row>38</xdr:row>
      <xdr:rowOff>60083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35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76611</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41808</xdr:rowOff>
    </xdr:from>
    <xdr:to>
      <xdr:col>67</xdr:col>
      <xdr:colOff>101600</xdr:colOff>
      <xdr:row>38</xdr:row>
      <xdr:rowOff>143408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159935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3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164852</xdr:rowOff>
    </xdr:from>
    <xdr:to>
      <xdr:col>85</xdr:col>
      <xdr:colOff>177800</xdr:colOff>
      <xdr:row>37</xdr:row>
      <xdr:rowOff>95002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3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16279</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8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147136</xdr:rowOff>
    </xdr:from>
    <xdr:to>
      <xdr:col>81</xdr:col>
      <xdr:colOff>101600</xdr:colOff>
      <xdr:row>39</xdr:row>
      <xdr:rowOff>77286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68413</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54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150908</xdr:rowOff>
    </xdr:from>
    <xdr:to>
      <xdr:col>76</xdr:col>
      <xdr:colOff>165100</xdr:colOff>
      <xdr:row>39</xdr:row>
      <xdr:rowOff>81058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72185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75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163652</xdr:rowOff>
    </xdr:from>
    <xdr:to>
      <xdr:col>72</xdr:col>
      <xdr:colOff>38100</xdr:colOff>
      <xdr:row>39</xdr:row>
      <xdr:rowOff>93802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84929</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46333" y="6771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160986</xdr:rowOff>
    </xdr:from>
    <xdr:to>
      <xdr:col>67</xdr:col>
      <xdr:colOff>101600</xdr:colOff>
      <xdr:row>39</xdr:row>
      <xdr:rowOff>91136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82263</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111760</xdr:rowOff>
    </xdr:from>
    <xdr:to>
      <xdr:col>72</xdr:col>
      <xdr:colOff>38100</xdr:colOff>
      <xdr:row>53</xdr:row>
      <xdr:rowOff>41910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02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51</xdr:row>
      <xdr:rowOff>58437</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8802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146050</xdr:rowOff>
    </xdr:from>
    <xdr:to>
      <xdr:col>67</xdr:col>
      <xdr:colOff>101600</xdr:colOff>
      <xdr:row>52</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50</xdr:row>
      <xdr:rowOff>92727</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8665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63599</xdr:rowOff>
    </xdr:from>
    <xdr:to>
      <xdr:col>85</xdr:col>
      <xdr:colOff>127000</xdr:colOff>
      <xdr:row>77</xdr:row>
      <xdr:rowOff>109382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265249"/>
          <a:ext cx="838200" cy="4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54428</xdr:rowOff>
    </xdr:from>
    <xdr:to>
      <xdr:col>81</xdr:col>
      <xdr:colOff>50800</xdr:colOff>
      <xdr:row>77</xdr:row>
      <xdr:rowOff>109382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256078"/>
          <a:ext cx="889000" cy="5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54428</xdr:rowOff>
    </xdr:from>
    <xdr:to>
      <xdr:col>76</xdr:col>
      <xdr:colOff>114300</xdr:colOff>
      <xdr:row>77</xdr:row>
      <xdr:rowOff>80150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256078"/>
          <a:ext cx="889000" cy="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80150</xdr:rowOff>
    </xdr:from>
    <xdr:to>
      <xdr:col>71</xdr:col>
      <xdr:colOff>177800</xdr:colOff>
      <xdr:row>77</xdr:row>
      <xdr:rowOff>127648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281800"/>
          <a:ext cx="889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12799</xdr:rowOff>
    </xdr:from>
    <xdr:to>
      <xdr:col>85</xdr:col>
      <xdr:colOff>177800</xdr:colOff>
      <xdr:row>77</xdr:row>
      <xdr:rowOff>114399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2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162676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58582</xdr:rowOff>
    </xdr:from>
    <xdr:to>
      <xdr:col>81</xdr:col>
      <xdr:colOff>101600</xdr:colOff>
      <xdr:row>77</xdr:row>
      <xdr:rowOff>160182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2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151309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5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3628</xdr:rowOff>
    </xdr:from>
    <xdr:to>
      <xdr:col>76</xdr:col>
      <xdr:colOff>165100</xdr:colOff>
      <xdr:row>77</xdr:row>
      <xdr:rowOff>105228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96355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29350</xdr:rowOff>
    </xdr:from>
    <xdr:to>
      <xdr:col>72</xdr:col>
      <xdr:colOff>38100</xdr:colOff>
      <xdr:row>77</xdr:row>
      <xdr:rowOff>130950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122077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76848</xdr:rowOff>
    </xdr:from>
    <xdr:to>
      <xdr:col>67</xdr:col>
      <xdr:colOff>101600</xdr:colOff>
      <xdr:row>78</xdr:row>
      <xdr:rowOff>6998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169575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50383</xdr:rowOff>
    </xdr:from>
    <xdr:to>
      <xdr:col>85</xdr:col>
      <xdr:colOff>127000</xdr:colOff>
      <xdr:row>98</xdr:row>
      <xdr:rowOff>61821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852483"/>
          <a:ext cx="8382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86399</xdr:rowOff>
    </xdr:from>
    <xdr:to>
      <xdr:col>81</xdr:col>
      <xdr:colOff>50800</xdr:colOff>
      <xdr:row>98</xdr:row>
      <xdr:rowOff>50383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717049"/>
          <a:ext cx="889000" cy="1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11123</xdr:rowOff>
    </xdr:from>
    <xdr:to>
      <xdr:col>76</xdr:col>
      <xdr:colOff>114300</xdr:colOff>
      <xdr:row>97</xdr:row>
      <xdr:rowOff>86399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470323"/>
          <a:ext cx="889000" cy="2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11123</xdr:rowOff>
    </xdr:from>
    <xdr:to>
      <xdr:col>71</xdr:col>
      <xdr:colOff>177800</xdr:colOff>
      <xdr:row>97</xdr:row>
      <xdr:rowOff>162096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470323"/>
          <a:ext cx="889000" cy="32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148873</xdr:rowOff>
    </xdr:from>
    <xdr:to>
      <xdr:col>72</xdr:col>
      <xdr:colOff>38100</xdr:colOff>
      <xdr:row>98</xdr:row>
      <xdr:rowOff>79023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70150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171109</xdr:rowOff>
    </xdr:from>
    <xdr:to>
      <xdr:col>67</xdr:col>
      <xdr:colOff>101600</xdr:colOff>
      <xdr:row>98</xdr:row>
      <xdr:rowOff>101259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0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92386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89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11021</xdr:rowOff>
    </xdr:from>
    <xdr:to>
      <xdr:col>85</xdr:col>
      <xdr:colOff>177800</xdr:colOff>
      <xdr:row>98</xdr:row>
      <xdr:rowOff>112621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1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126866</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171033</xdr:rowOff>
    </xdr:from>
    <xdr:to>
      <xdr:col>81</xdr:col>
      <xdr:colOff>101600</xdr:colOff>
      <xdr:row>98</xdr:row>
      <xdr:rowOff>101183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92310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35599</xdr:rowOff>
    </xdr:from>
    <xdr:to>
      <xdr:col>76</xdr:col>
      <xdr:colOff>165100</xdr:colOff>
      <xdr:row>97</xdr:row>
      <xdr:rowOff>137199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153726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44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131773</xdr:rowOff>
    </xdr:from>
    <xdr:to>
      <xdr:col>72</xdr:col>
      <xdr:colOff>38100</xdr:colOff>
      <xdr:row>96</xdr:row>
      <xdr:rowOff>61923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4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78450</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03795" y="161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111296</xdr:rowOff>
    </xdr:from>
    <xdr:to>
      <xdr:col>67</xdr:col>
      <xdr:colOff>101600</xdr:colOff>
      <xdr:row>98</xdr:row>
      <xdr:rowOff>41446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57973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5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121458</xdr:rowOff>
    </xdr:from>
    <xdr:to>
      <xdr:col>116</xdr:col>
      <xdr:colOff>63500</xdr:colOff>
      <xdr:row>38</xdr:row>
      <xdr:rowOff>123561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636558"/>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123561</xdr:rowOff>
    </xdr:from>
    <xdr:to>
      <xdr:col>111</xdr:col>
      <xdr:colOff>177800</xdr:colOff>
      <xdr:row>38</xdr:row>
      <xdr:rowOff>124292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638661"/>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110805</xdr:rowOff>
    </xdr:from>
    <xdr:to>
      <xdr:col>107</xdr:col>
      <xdr:colOff>50800</xdr:colOff>
      <xdr:row>38</xdr:row>
      <xdr:rowOff>124292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2590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110805</xdr:rowOff>
    </xdr:from>
    <xdr:to>
      <xdr:col>102</xdr:col>
      <xdr:colOff>114300</xdr:colOff>
      <xdr:row>38</xdr:row>
      <xdr:rowOff>122327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625905"/>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124562</xdr:rowOff>
    </xdr:from>
    <xdr:to>
      <xdr:col>102</xdr:col>
      <xdr:colOff>165100</xdr:colOff>
      <xdr:row>38</xdr:row>
      <xdr:rowOff>54711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71239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56942</xdr:rowOff>
    </xdr:from>
    <xdr:to>
      <xdr:col>98</xdr:col>
      <xdr:colOff>38100</xdr:colOff>
      <xdr:row>37</xdr:row>
      <xdr:rowOff>158542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3619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70658</xdr:rowOff>
    </xdr:from>
    <xdr:to>
      <xdr:col>116</xdr:col>
      <xdr:colOff>114300</xdr:colOff>
      <xdr:row>39</xdr:row>
      <xdr:rowOff>808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157035</xdr:rowOff>
    </xdr:from>
    <xdr:ext cx="378565"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0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72761</xdr:rowOff>
    </xdr:from>
    <xdr:to>
      <xdr:col>112</xdr:col>
      <xdr:colOff>38100</xdr:colOff>
      <xdr:row>39</xdr:row>
      <xdr:rowOff>2911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165488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4017" y="6680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73492</xdr:rowOff>
    </xdr:from>
    <xdr:to>
      <xdr:col>107</xdr:col>
      <xdr:colOff>101600</xdr:colOff>
      <xdr:row>39</xdr:row>
      <xdr:rowOff>3642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166219</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68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60005</xdr:rowOff>
    </xdr:from>
    <xdr:to>
      <xdr:col>102</xdr:col>
      <xdr:colOff>165100</xdr:colOff>
      <xdr:row>38</xdr:row>
      <xdr:rowOff>161605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5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152732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66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71527</xdr:rowOff>
    </xdr:from>
    <xdr:to>
      <xdr:col>98</xdr:col>
      <xdr:colOff>38100</xdr:colOff>
      <xdr:row>39</xdr:row>
      <xdr:rowOff>1677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164254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67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149301</xdr:rowOff>
    </xdr:from>
    <xdr:to>
      <xdr:col>116</xdr:col>
      <xdr:colOff>63500</xdr:colOff>
      <xdr:row>58</xdr:row>
      <xdr:rowOff>151664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93401"/>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151664</xdr:rowOff>
    </xdr:from>
    <xdr:to>
      <xdr:col>111</xdr:col>
      <xdr:colOff>177800</xdr:colOff>
      <xdr:row>58</xdr:row>
      <xdr:rowOff>152121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9576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152121</xdr:rowOff>
    </xdr:from>
    <xdr:to>
      <xdr:col>107</xdr:col>
      <xdr:colOff>50800</xdr:colOff>
      <xdr:row>58</xdr:row>
      <xdr:rowOff>157150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9622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157150</xdr:rowOff>
    </xdr:from>
    <xdr:to>
      <xdr:col>102</xdr:col>
      <xdr:colOff>114300</xdr:colOff>
      <xdr:row>58</xdr:row>
      <xdr:rowOff>170637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01250"/>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97739</xdr:rowOff>
    </xdr:from>
    <xdr:to>
      <xdr:col>102</xdr:col>
      <xdr:colOff>165100</xdr:colOff>
      <xdr:row>57</xdr:row>
      <xdr:rowOff>27889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6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44416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4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56972</xdr:rowOff>
    </xdr:from>
    <xdr:to>
      <xdr:col>98</xdr:col>
      <xdr:colOff>38100</xdr:colOff>
      <xdr:row>56</xdr:row>
      <xdr:rowOff>158572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6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3649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43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98501</xdr:rowOff>
    </xdr:from>
    <xdr:to>
      <xdr:col>116</xdr:col>
      <xdr:colOff>114300</xdr:colOff>
      <xdr:row>59</xdr:row>
      <xdr:rowOff>28651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13428</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57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100864</xdr:rowOff>
    </xdr:from>
    <xdr:to>
      <xdr:col>112</xdr:col>
      <xdr:colOff>38100</xdr:colOff>
      <xdr:row>59</xdr:row>
      <xdr:rowOff>31014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22141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137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101321</xdr:rowOff>
    </xdr:from>
    <xdr:to>
      <xdr:col>107</xdr:col>
      <xdr:colOff>101600</xdr:colOff>
      <xdr:row>59</xdr:row>
      <xdr:rowOff>31471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22598</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138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106350</xdr:rowOff>
    </xdr:from>
    <xdr:to>
      <xdr:col>102</xdr:col>
      <xdr:colOff>165100</xdr:colOff>
      <xdr:row>59</xdr:row>
      <xdr:rowOff>36500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27627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143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119837</xdr:rowOff>
    </xdr:from>
    <xdr:to>
      <xdr:col>98</xdr:col>
      <xdr:colOff>38100</xdr:colOff>
      <xdr:row>59</xdr:row>
      <xdr:rowOff>49987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41114</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1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91008</xdr:rowOff>
    </xdr:from>
    <xdr:to>
      <xdr:col>116</xdr:col>
      <xdr:colOff>63500</xdr:colOff>
      <xdr:row>76</xdr:row>
      <xdr:rowOff>93915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121208"/>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91008</xdr:rowOff>
    </xdr:from>
    <xdr:to>
      <xdr:col>111</xdr:col>
      <xdr:colOff>177800</xdr:colOff>
      <xdr:row>76</xdr:row>
      <xdr:rowOff>143934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21208"/>
          <a:ext cx="889000" cy="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143934</xdr:rowOff>
    </xdr:from>
    <xdr:to>
      <xdr:col>107</xdr:col>
      <xdr:colOff>50800</xdr:colOff>
      <xdr:row>77</xdr:row>
      <xdr:rowOff>3781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74134"/>
          <a:ext cx="88900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3781</xdr:rowOff>
    </xdr:from>
    <xdr:to>
      <xdr:col>102</xdr:col>
      <xdr:colOff>114300</xdr:colOff>
      <xdr:row>77</xdr:row>
      <xdr:rowOff>19968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05431"/>
          <a:ext cx="889000" cy="1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13320</xdr:rowOff>
    </xdr:from>
    <xdr:to>
      <xdr:col>102</xdr:col>
      <xdr:colOff>165100</xdr:colOff>
      <xdr:row>76</xdr:row>
      <xdr:rowOff>114920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1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8367</xdr:rowOff>
    </xdr:from>
    <xdr:to>
      <xdr:col>98</xdr:col>
      <xdr:colOff>38100</xdr:colOff>
      <xdr:row>76</xdr:row>
      <xdr:rowOff>109967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126495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43115</xdr:rowOff>
    </xdr:from>
    <xdr:to>
      <xdr:col>116</xdr:col>
      <xdr:colOff>114300</xdr:colOff>
      <xdr:row>76</xdr:row>
      <xdr:rowOff>144715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65991</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2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40208</xdr:rowOff>
    </xdr:from>
    <xdr:to>
      <xdr:col>112</xdr:col>
      <xdr:colOff>38100</xdr:colOff>
      <xdr:row>76</xdr:row>
      <xdr:rowOff>141808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158335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93134</xdr:rowOff>
    </xdr:from>
    <xdr:to>
      <xdr:col>107</xdr:col>
      <xdr:colOff>101600</xdr:colOff>
      <xdr:row>77</xdr:row>
      <xdr:rowOff>23284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14411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1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124431</xdr:rowOff>
    </xdr:from>
    <xdr:to>
      <xdr:col>102</xdr:col>
      <xdr:colOff>165100</xdr:colOff>
      <xdr:row>77</xdr:row>
      <xdr:rowOff>54581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45708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4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140618</xdr:rowOff>
    </xdr:from>
    <xdr:to>
      <xdr:col>98</xdr:col>
      <xdr:colOff>38100</xdr:colOff>
      <xdr:row>77</xdr:row>
      <xdr:rowOff>70768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61895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6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年度から国の補助金を受けて地方創生事業が本格的にスタートしている。地方創生事業の主な支出は物件費に計上されている。</a:t>
          </a:r>
          <a:r>
            <a:rPr kumimoji="1" lang="ja-JP" altLang="en-US"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にかけて地方創生事業に伴う</a:t>
          </a:r>
          <a:r>
            <a:rPr kumimoji="1" lang="ja-JP" altLang="ja-JP" sz="1100">
              <a:solidFill>
                <a:schemeClr val="dk1"/>
              </a:solidFill>
              <a:effectLst/>
              <a:latin typeface="+mn-lt"/>
              <a:ea typeface="+mn-ea"/>
              <a:cs typeface="+mn-cs"/>
            </a:rPr>
            <a:t>ハード事業</a:t>
          </a:r>
          <a:r>
            <a:rPr kumimoji="1" lang="ja-JP" altLang="en-US" sz="1100">
              <a:solidFill>
                <a:schemeClr val="dk1"/>
              </a:solidFill>
              <a:effectLst/>
              <a:latin typeface="+mn-lt"/>
              <a:ea typeface="+mn-ea"/>
              <a:cs typeface="+mn-cs"/>
            </a:rPr>
            <a:t>を実施したため、</a:t>
          </a:r>
          <a:r>
            <a:rPr kumimoji="1" lang="ja-JP" altLang="ja-JP" sz="1100">
              <a:solidFill>
                <a:schemeClr val="dk1"/>
              </a:solidFill>
              <a:effectLst/>
              <a:latin typeface="+mn-lt"/>
              <a:ea typeface="+mn-ea"/>
              <a:cs typeface="+mn-cs"/>
            </a:rPr>
            <a:t>普通建設事業</a:t>
          </a:r>
          <a:r>
            <a:rPr kumimoji="1" lang="ja-JP" altLang="en-US" sz="1100">
              <a:solidFill>
                <a:schemeClr val="dk1"/>
              </a:solidFill>
              <a:effectLst/>
              <a:latin typeface="+mn-lt"/>
              <a:ea typeface="+mn-ea"/>
              <a:cs typeface="+mn-cs"/>
            </a:rPr>
            <a:t>が増加している。</a:t>
          </a:r>
          <a:r>
            <a:rPr kumimoji="1" lang="ja-JP" altLang="ja-JP" sz="1100">
              <a:solidFill>
                <a:schemeClr val="dk1"/>
              </a:solidFill>
              <a:effectLst/>
              <a:latin typeface="+mn-lt"/>
              <a:ea typeface="+mn-ea"/>
              <a:cs typeface="+mn-cs"/>
            </a:rPr>
            <a:t>公債費については、平成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年度において上水道出資債の任意繰上償還を実施したため、支出額は増加している。全体的な数値は類似団体内において平均的に推移しているが、扶助費、公債費、　繰出金については増加傾向にあり、今後も微増が予想される。平成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年度まで実施される地方創生事業に加え、平成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年度以降には中学校や子ども園等の大型教育施設のハード事業が検討されているため、適正な財源の確保に努め、基礎的な財政数値を見失わないように財政を運営しなければならない。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5,882
69.52
4,965,902
4,326,023
629,718
2,488,194
3,779,672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79756</xdr:rowOff>
    </xdr:from>
    <xdr:to>
      <xdr:col>24</xdr:col>
      <xdr:colOff>63500</xdr:colOff>
      <xdr:row>35</xdr:row>
      <xdr:rowOff>144145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80506"/>
          <a:ext cx="8382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128397</xdr:rowOff>
    </xdr:from>
    <xdr:to>
      <xdr:col>19</xdr:col>
      <xdr:colOff>177800</xdr:colOff>
      <xdr:row>35</xdr:row>
      <xdr:rowOff>144145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9147"/>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69723</xdr:rowOff>
    </xdr:from>
    <xdr:to>
      <xdr:col>15</xdr:col>
      <xdr:colOff>50800</xdr:colOff>
      <xdr:row>35</xdr:row>
      <xdr:rowOff>128397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0473"/>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69723</xdr:rowOff>
    </xdr:from>
    <xdr:to>
      <xdr:col>10</xdr:col>
      <xdr:colOff>114300</xdr:colOff>
      <xdr:row>35</xdr:row>
      <xdr:rowOff>100203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70473"/>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28956</xdr:rowOff>
    </xdr:from>
    <xdr:to>
      <xdr:col>24</xdr:col>
      <xdr:colOff>114300</xdr:colOff>
      <xdr:row>35</xdr:row>
      <xdr:rowOff>130556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51833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93345</xdr:rowOff>
    </xdr:from>
    <xdr:to>
      <xdr:col>20</xdr:col>
      <xdr:colOff>38100</xdr:colOff>
      <xdr:row>36</xdr:row>
      <xdr:rowOff>23495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40022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6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77597</xdr:rowOff>
    </xdr:from>
    <xdr:to>
      <xdr:col>15</xdr:col>
      <xdr:colOff>101600</xdr:colOff>
      <xdr:row>36</xdr:row>
      <xdr:rowOff>7747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24274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5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18923</xdr:rowOff>
    </xdr:from>
    <xdr:to>
      <xdr:col>10</xdr:col>
      <xdr:colOff>165100</xdr:colOff>
      <xdr:row>35</xdr:row>
      <xdr:rowOff>120523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137050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49403</xdr:rowOff>
    </xdr:from>
    <xdr:to>
      <xdr:col>6</xdr:col>
      <xdr:colOff>38100</xdr:colOff>
      <xdr:row>35</xdr:row>
      <xdr:rowOff>151003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142130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14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64825</xdr:rowOff>
    </xdr:from>
    <xdr:to>
      <xdr:col>24</xdr:col>
      <xdr:colOff>63500</xdr:colOff>
      <xdr:row>58</xdr:row>
      <xdr:rowOff>30562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37475"/>
          <a:ext cx="838200" cy="13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64825</xdr:rowOff>
    </xdr:from>
    <xdr:to>
      <xdr:col>19</xdr:col>
      <xdr:colOff>177800</xdr:colOff>
      <xdr:row>57</xdr:row>
      <xdr:rowOff>74171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37475"/>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4986</xdr:rowOff>
    </xdr:from>
    <xdr:to>
      <xdr:col>15</xdr:col>
      <xdr:colOff>50800</xdr:colOff>
      <xdr:row>57</xdr:row>
      <xdr:rowOff>74171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777636"/>
          <a:ext cx="889000" cy="6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4986</xdr:rowOff>
    </xdr:from>
    <xdr:to>
      <xdr:col>10</xdr:col>
      <xdr:colOff>114300</xdr:colOff>
      <xdr:row>57</xdr:row>
      <xdr:rowOff>123010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77636"/>
          <a:ext cx="889000" cy="1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124933</xdr:rowOff>
    </xdr:from>
    <xdr:to>
      <xdr:col>10</xdr:col>
      <xdr:colOff>165100</xdr:colOff>
      <xdr:row>58</xdr:row>
      <xdr:rowOff>55083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46210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9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142147</xdr:rowOff>
    </xdr:from>
    <xdr:to>
      <xdr:col>6</xdr:col>
      <xdr:colOff>38100</xdr:colOff>
      <xdr:row>58</xdr:row>
      <xdr:rowOff>72297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63424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0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151212</xdr:rowOff>
    </xdr:from>
    <xdr:to>
      <xdr:col>24</xdr:col>
      <xdr:colOff>114300</xdr:colOff>
      <xdr:row>58</xdr:row>
      <xdr:rowOff>81362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14025</xdr:rowOff>
    </xdr:from>
    <xdr:to>
      <xdr:col>20</xdr:col>
      <xdr:colOff>38100</xdr:colOff>
      <xdr:row>57</xdr:row>
      <xdr:rowOff>115625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132152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6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23371</xdr:rowOff>
    </xdr:from>
    <xdr:to>
      <xdr:col>15</xdr:col>
      <xdr:colOff>101600</xdr:colOff>
      <xdr:row>57</xdr:row>
      <xdr:rowOff>124971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141498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7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125636</xdr:rowOff>
    </xdr:from>
    <xdr:to>
      <xdr:col>10</xdr:col>
      <xdr:colOff>165100</xdr:colOff>
      <xdr:row>57</xdr:row>
      <xdr:rowOff>55786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72313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0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72210</xdr:rowOff>
    </xdr:from>
    <xdr:to>
      <xdr:col>6</xdr:col>
      <xdr:colOff>38100</xdr:colOff>
      <xdr:row>58</xdr:row>
      <xdr:rowOff>2360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18887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2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149464</xdr:rowOff>
    </xdr:from>
    <xdr:to>
      <xdr:col>24</xdr:col>
      <xdr:colOff>63500</xdr:colOff>
      <xdr:row>75</xdr:row>
      <xdr:rowOff>165554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08214"/>
          <a:ext cx="838200" cy="1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149464</xdr:rowOff>
    </xdr:from>
    <xdr:to>
      <xdr:col>19</xdr:col>
      <xdr:colOff>177800</xdr:colOff>
      <xdr:row>76</xdr:row>
      <xdr:rowOff>127736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08214"/>
          <a:ext cx="889000" cy="14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127736</xdr:rowOff>
    </xdr:from>
    <xdr:to>
      <xdr:col>15</xdr:col>
      <xdr:colOff>50800</xdr:colOff>
      <xdr:row>77</xdr:row>
      <xdr:rowOff>27806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57936"/>
          <a:ext cx="889000" cy="7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122468</xdr:rowOff>
    </xdr:from>
    <xdr:to>
      <xdr:col>10</xdr:col>
      <xdr:colOff>114300</xdr:colOff>
      <xdr:row>77</xdr:row>
      <xdr:rowOff>27806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52668"/>
          <a:ext cx="889000" cy="7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8770</xdr:rowOff>
    </xdr:from>
    <xdr:to>
      <xdr:col>10</xdr:col>
      <xdr:colOff>165100</xdr:colOff>
      <xdr:row>74</xdr:row>
      <xdr:rowOff>110370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69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126897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4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3632</xdr:rowOff>
    </xdr:from>
    <xdr:to>
      <xdr:col>6</xdr:col>
      <xdr:colOff>38100</xdr:colOff>
      <xdr:row>74</xdr:row>
      <xdr:rowOff>105232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69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121759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46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114753</xdr:rowOff>
    </xdr:from>
    <xdr:to>
      <xdr:col>24</xdr:col>
      <xdr:colOff>114300</xdr:colOff>
      <xdr:row>76</xdr:row>
      <xdr:rowOff>44903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93180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5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98665</xdr:rowOff>
    </xdr:from>
    <xdr:to>
      <xdr:col>20</xdr:col>
      <xdr:colOff>38100</xdr:colOff>
      <xdr:row>76</xdr:row>
      <xdr:rowOff>28814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574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19941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5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76936</xdr:rowOff>
    </xdr:from>
    <xdr:to>
      <xdr:col>15</xdr:col>
      <xdr:colOff>101600</xdr:colOff>
      <xdr:row>77</xdr:row>
      <xdr:rowOff>7086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169663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9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148456</xdr:rowOff>
    </xdr:from>
    <xdr:to>
      <xdr:col>10</xdr:col>
      <xdr:colOff>165100</xdr:colOff>
      <xdr:row>77</xdr:row>
      <xdr:rowOff>78606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69733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7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71668</xdr:rowOff>
    </xdr:from>
    <xdr:to>
      <xdr:col>6</xdr:col>
      <xdr:colOff>38100</xdr:colOff>
      <xdr:row>77</xdr:row>
      <xdr:rowOff>1818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164395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9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86447</xdr:rowOff>
    </xdr:from>
    <xdr:to>
      <xdr:col>24</xdr:col>
      <xdr:colOff>63500</xdr:colOff>
      <xdr:row>98</xdr:row>
      <xdr:rowOff>117935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88547"/>
          <a:ext cx="838200" cy="3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117935</xdr:rowOff>
    </xdr:from>
    <xdr:to>
      <xdr:col>19</xdr:col>
      <xdr:colOff>177800</xdr:colOff>
      <xdr:row>98</xdr:row>
      <xdr:rowOff>142132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20035"/>
          <a:ext cx="889000" cy="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125327</xdr:rowOff>
    </xdr:from>
    <xdr:to>
      <xdr:col>15</xdr:col>
      <xdr:colOff>50800</xdr:colOff>
      <xdr:row>98</xdr:row>
      <xdr:rowOff>142132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27427"/>
          <a:ext cx="889000" cy="1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81781</xdr:rowOff>
    </xdr:from>
    <xdr:to>
      <xdr:col>10</xdr:col>
      <xdr:colOff>114300</xdr:colOff>
      <xdr:row>98</xdr:row>
      <xdr:rowOff>125327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83881"/>
          <a:ext cx="889000" cy="4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15966</xdr:rowOff>
    </xdr:from>
    <xdr:to>
      <xdr:col>10</xdr:col>
      <xdr:colOff>165100</xdr:colOff>
      <xdr:row>98</xdr:row>
      <xdr:rowOff>117566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1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134093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9868</xdr:rowOff>
    </xdr:from>
    <xdr:to>
      <xdr:col>6</xdr:col>
      <xdr:colOff>38100</xdr:colOff>
      <xdr:row>98</xdr:row>
      <xdr:rowOff>111468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127995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35647</xdr:rowOff>
    </xdr:from>
    <xdr:to>
      <xdr:col>24</xdr:col>
      <xdr:colOff>114300</xdr:colOff>
      <xdr:row>98</xdr:row>
      <xdr:rowOff>137247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67135</xdr:rowOff>
    </xdr:from>
    <xdr:to>
      <xdr:col>20</xdr:col>
      <xdr:colOff>38100</xdr:colOff>
      <xdr:row>98</xdr:row>
      <xdr:rowOff>168735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159862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91332</xdr:rowOff>
    </xdr:from>
    <xdr:to>
      <xdr:col>15</xdr:col>
      <xdr:colOff>101600</xdr:colOff>
      <xdr:row>99</xdr:row>
      <xdr:rowOff>21482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12609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74527</xdr:rowOff>
    </xdr:from>
    <xdr:to>
      <xdr:col>10</xdr:col>
      <xdr:colOff>165100</xdr:colOff>
      <xdr:row>99</xdr:row>
      <xdr:rowOff>4677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167254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30981</xdr:rowOff>
    </xdr:from>
    <xdr:to>
      <xdr:col>6</xdr:col>
      <xdr:colOff>38100</xdr:colOff>
      <xdr:row>98</xdr:row>
      <xdr:rowOff>132581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123708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5741</xdr:rowOff>
    </xdr:from>
    <xdr:to>
      <xdr:col>55</xdr:col>
      <xdr:colOff>0</xdr:colOff>
      <xdr:row>39</xdr:row>
      <xdr:rowOff>7112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92291"/>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7112</xdr:rowOff>
    </xdr:from>
    <xdr:to>
      <xdr:col>50</xdr:col>
      <xdr:colOff>114300</xdr:colOff>
      <xdr:row>39</xdr:row>
      <xdr:rowOff>7341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9366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7341</xdr:rowOff>
    </xdr:from>
    <xdr:to>
      <xdr:col>45</xdr:col>
      <xdr:colOff>177800</xdr:colOff>
      <xdr:row>39</xdr:row>
      <xdr:rowOff>7721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93891"/>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7721</xdr:rowOff>
    </xdr:from>
    <xdr:to>
      <xdr:col>41</xdr:col>
      <xdr:colOff>50800</xdr:colOff>
      <xdr:row>39</xdr:row>
      <xdr:rowOff>7950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942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75870</xdr:rowOff>
    </xdr:from>
    <xdr:to>
      <xdr:col>41</xdr:col>
      <xdr:colOff>101600</xdr:colOff>
      <xdr:row>39</xdr:row>
      <xdr:rowOff>6020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22547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80975</xdr:rowOff>
    </xdr:from>
    <xdr:to>
      <xdr:col>36</xdr:col>
      <xdr:colOff>165100</xdr:colOff>
      <xdr:row>39</xdr:row>
      <xdr:rowOff>11125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27652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7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126391</xdr:rowOff>
    </xdr:from>
    <xdr:to>
      <xdr:col>55</xdr:col>
      <xdr:colOff>50800</xdr:colOff>
      <xdr:row>39</xdr:row>
      <xdr:rowOff>56541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50183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127762</xdr:rowOff>
    </xdr:from>
    <xdr:to>
      <xdr:col>50</xdr:col>
      <xdr:colOff>165100</xdr:colOff>
      <xdr:row>39</xdr:row>
      <xdr:rowOff>57912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49039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127991</xdr:rowOff>
    </xdr:from>
    <xdr:to>
      <xdr:col>46</xdr:col>
      <xdr:colOff>38100</xdr:colOff>
      <xdr:row>39</xdr:row>
      <xdr:rowOff>58141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49268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128371</xdr:rowOff>
    </xdr:from>
    <xdr:to>
      <xdr:col>41</xdr:col>
      <xdr:colOff>101600</xdr:colOff>
      <xdr:row>39</xdr:row>
      <xdr:rowOff>58521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49648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36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128600</xdr:rowOff>
    </xdr:from>
    <xdr:to>
      <xdr:col>36</xdr:col>
      <xdr:colOff>165100</xdr:colOff>
      <xdr:row>39</xdr:row>
      <xdr:rowOff>58750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49877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9175</xdr:rowOff>
    </xdr:from>
    <xdr:to>
      <xdr:col>55</xdr:col>
      <xdr:colOff>0</xdr:colOff>
      <xdr:row>56</xdr:row>
      <xdr:rowOff>29897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610375"/>
          <a:ext cx="838200" cy="2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9175</xdr:rowOff>
    </xdr:from>
    <xdr:to>
      <xdr:col>50</xdr:col>
      <xdr:colOff>114300</xdr:colOff>
      <xdr:row>56</xdr:row>
      <xdr:rowOff>46848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10375"/>
          <a:ext cx="8890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11736</xdr:rowOff>
    </xdr:from>
    <xdr:to>
      <xdr:col>45</xdr:col>
      <xdr:colOff>177800</xdr:colOff>
      <xdr:row>56</xdr:row>
      <xdr:rowOff>46848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12936"/>
          <a:ext cx="889000" cy="3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128510</xdr:rowOff>
    </xdr:from>
    <xdr:to>
      <xdr:col>41</xdr:col>
      <xdr:colOff>50800</xdr:colOff>
      <xdr:row>56</xdr:row>
      <xdr:rowOff>11736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558260"/>
          <a:ext cx="889000" cy="5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154817</xdr:rowOff>
    </xdr:from>
    <xdr:to>
      <xdr:col>41</xdr:col>
      <xdr:colOff>101600</xdr:colOff>
      <xdr:row>55</xdr:row>
      <xdr:rowOff>84967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41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101494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18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143947</xdr:rowOff>
    </xdr:from>
    <xdr:to>
      <xdr:col>36</xdr:col>
      <xdr:colOff>165100</xdr:colOff>
      <xdr:row>55</xdr:row>
      <xdr:rowOff>74097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40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90624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17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150547</xdr:rowOff>
    </xdr:from>
    <xdr:to>
      <xdr:col>55</xdr:col>
      <xdr:colOff>50800</xdr:colOff>
      <xdr:row>56</xdr:row>
      <xdr:rowOff>80697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1974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129825</xdr:rowOff>
    </xdr:from>
    <xdr:to>
      <xdr:col>50</xdr:col>
      <xdr:colOff>165100</xdr:colOff>
      <xdr:row>56</xdr:row>
      <xdr:rowOff>59975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76502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3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167498</xdr:rowOff>
    </xdr:from>
    <xdr:to>
      <xdr:col>46</xdr:col>
      <xdr:colOff>38100</xdr:colOff>
      <xdr:row>56</xdr:row>
      <xdr:rowOff>97648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114175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132386</xdr:rowOff>
    </xdr:from>
    <xdr:to>
      <xdr:col>41</xdr:col>
      <xdr:colOff>101600</xdr:colOff>
      <xdr:row>56</xdr:row>
      <xdr:rowOff>62536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53663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65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77710</xdr:rowOff>
    </xdr:from>
    <xdr:to>
      <xdr:col>36</xdr:col>
      <xdr:colOff>165100</xdr:colOff>
      <xdr:row>56</xdr:row>
      <xdr:rowOff>7860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170437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6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141912</xdr:rowOff>
    </xdr:from>
    <xdr:to>
      <xdr:col>55</xdr:col>
      <xdr:colOff>0</xdr:colOff>
      <xdr:row>77</xdr:row>
      <xdr:rowOff>169007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172112"/>
          <a:ext cx="838200" cy="19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167956</xdr:rowOff>
    </xdr:from>
    <xdr:to>
      <xdr:col>50</xdr:col>
      <xdr:colOff>114300</xdr:colOff>
      <xdr:row>77</xdr:row>
      <xdr:rowOff>169007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69606"/>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143591</xdr:rowOff>
    </xdr:from>
    <xdr:to>
      <xdr:col>45</xdr:col>
      <xdr:colOff>177800</xdr:colOff>
      <xdr:row>77</xdr:row>
      <xdr:rowOff>167956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45241"/>
          <a:ext cx="889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143591</xdr:rowOff>
    </xdr:from>
    <xdr:to>
      <xdr:col>41</xdr:col>
      <xdr:colOff>50800</xdr:colOff>
      <xdr:row>77</xdr:row>
      <xdr:rowOff>160795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45241"/>
          <a:ext cx="889000" cy="1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162750</xdr:rowOff>
    </xdr:from>
    <xdr:to>
      <xdr:col>41</xdr:col>
      <xdr:colOff>101600</xdr:colOff>
      <xdr:row>77</xdr:row>
      <xdr:rowOff>92900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19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109426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170779</xdr:rowOff>
    </xdr:from>
    <xdr:to>
      <xdr:col>36</xdr:col>
      <xdr:colOff>165100</xdr:colOff>
      <xdr:row>77</xdr:row>
      <xdr:rowOff>100929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117456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9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91112</xdr:rowOff>
    </xdr:from>
    <xdr:to>
      <xdr:col>55</xdr:col>
      <xdr:colOff>50800</xdr:colOff>
      <xdr:row>77</xdr:row>
      <xdr:rowOff>21262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113989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7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118207</xdr:rowOff>
    </xdr:from>
    <xdr:to>
      <xdr:col>50</xdr:col>
      <xdr:colOff>165100</xdr:colOff>
      <xdr:row>78</xdr:row>
      <xdr:rowOff>48357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39484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1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117156</xdr:rowOff>
    </xdr:from>
    <xdr:to>
      <xdr:col>46</xdr:col>
      <xdr:colOff>38100</xdr:colOff>
      <xdr:row>78</xdr:row>
      <xdr:rowOff>47306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38433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1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92791</xdr:rowOff>
    </xdr:from>
    <xdr:to>
      <xdr:col>41</xdr:col>
      <xdr:colOff>101600</xdr:colOff>
      <xdr:row>78</xdr:row>
      <xdr:rowOff>22941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9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14068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38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109995</xdr:rowOff>
    </xdr:from>
    <xdr:to>
      <xdr:col>36</xdr:col>
      <xdr:colOff>165100</xdr:colOff>
      <xdr:row>78</xdr:row>
      <xdr:rowOff>40145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31272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0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82381</xdr:rowOff>
    </xdr:from>
    <xdr:to>
      <xdr:col>55</xdr:col>
      <xdr:colOff>0</xdr:colOff>
      <xdr:row>96</xdr:row>
      <xdr:rowOff>103801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41581"/>
          <a:ext cx="838200" cy="2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103801</xdr:rowOff>
    </xdr:from>
    <xdr:to>
      <xdr:col>50</xdr:col>
      <xdr:colOff>114300</xdr:colOff>
      <xdr:row>96</xdr:row>
      <xdr:rowOff>105899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63001"/>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105899</xdr:rowOff>
    </xdr:from>
    <xdr:to>
      <xdr:col>45</xdr:col>
      <xdr:colOff>177800</xdr:colOff>
      <xdr:row>96</xdr:row>
      <xdr:rowOff>146517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565099"/>
          <a:ext cx="889000" cy="4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139888</xdr:rowOff>
    </xdr:from>
    <xdr:to>
      <xdr:col>41</xdr:col>
      <xdr:colOff>50800</xdr:colOff>
      <xdr:row>96</xdr:row>
      <xdr:rowOff>146517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9908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24750</xdr:rowOff>
    </xdr:from>
    <xdr:to>
      <xdr:col>41</xdr:col>
      <xdr:colOff>101600</xdr:colOff>
      <xdr:row>96</xdr:row>
      <xdr:rowOff>126350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142877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170524</xdr:rowOff>
    </xdr:from>
    <xdr:to>
      <xdr:col>36</xdr:col>
      <xdr:colOff>165100</xdr:colOff>
      <xdr:row>96</xdr:row>
      <xdr:rowOff>100674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117201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31581</xdr:rowOff>
    </xdr:from>
    <xdr:to>
      <xdr:col>55</xdr:col>
      <xdr:colOff>50800</xdr:colOff>
      <xdr:row>96</xdr:row>
      <xdr:rowOff>133181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54458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53001</xdr:rowOff>
    </xdr:from>
    <xdr:to>
      <xdr:col>50</xdr:col>
      <xdr:colOff>165100</xdr:colOff>
      <xdr:row>96</xdr:row>
      <xdr:rowOff>154601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171128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55099</xdr:rowOff>
    </xdr:from>
    <xdr:to>
      <xdr:col>46</xdr:col>
      <xdr:colOff>38100</xdr:colOff>
      <xdr:row>96</xdr:row>
      <xdr:rowOff>156699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1776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95717</xdr:rowOff>
    </xdr:from>
    <xdr:to>
      <xdr:col>41</xdr:col>
      <xdr:colOff>101600</xdr:colOff>
      <xdr:row>97</xdr:row>
      <xdr:rowOff>25867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16994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4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89088</xdr:rowOff>
    </xdr:from>
    <xdr:to>
      <xdr:col>36</xdr:col>
      <xdr:colOff>165100</xdr:colOff>
      <xdr:row>97</xdr:row>
      <xdr:rowOff>19238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10365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126967</xdr:rowOff>
    </xdr:from>
    <xdr:to>
      <xdr:col>85</xdr:col>
      <xdr:colOff>127000</xdr:colOff>
      <xdr:row>38</xdr:row>
      <xdr:rowOff>133162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642067"/>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133162</xdr:rowOff>
    </xdr:from>
    <xdr:to>
      <xdr:col>81</xdr:col>
      <xdr:colOff>50800</xdr:colOff>
      <xdr:row>38</xdr:row>
      <xdr:rowOff>166332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648262"/>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91580</xdr:rowOff>
    </xdr:from>
    <xdr:to>
      <xdr:col>76</xdr:col>
      <xdr:colOff>114300</xdr:colOff>
      <xdr:row>38</xdr:row>
      <xdr:rowOff>166332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606680"/>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9604</xdr:rowOff>
    </xdr:from>
    <xdr:to>
      <xdr:col>71</xdr:col>
      <xdr:colOff>177800</xdr:colOff>
      <xdr:row>38</xdr:row>
      <xdr:rowOff>91580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524704"/>
          <a:ext cx="889000" cy="8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11450</xdr:rowOff>
    </xdr:from>
    <xdr:to>
      <xdr:col>72</xdr:col>
      <xdr:colOff>38100</xdr:colOff>
      <xdr:row>35</xdr:row>
      <xdr:rowOff>113050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01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129577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7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146964</xdr:rowOff>
    </xdr:from>
    <xdr:to>
      <xdr:col>67</xdr:col>
      <xdr:colOff>101600</xdr:colOff>
      <xdr:row>35</xdr:row>
      <xdr:rowOff>77114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59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93641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575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76167</xdr:rowOff>
    </xdr:from>
    <xdr:to>
      <xdr:col>85</xdr:col>
      <xdr:colOff>177800</xdr:colOff>
      <xdr:row>39</xdr:row>
      <xdr:rowOff>6317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5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162544</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50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82362</xdr:rowOff>
    </xdr:from>
    <xdr:to>
      <xdr:col>81</xdr:col>
      <xdr:colOff>101600</xdr:colOff>
      <xdr:row>39</xdr:row>
      <xdr:rowOff>12512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9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115532</xdr:rowOff>
    </xdr:from>
    <xdr:to>
      <xdr:col>76</xdr:col>
      <xdr:colOff>165100</xdr:colOff>
      <xdr:row>39</xdr:row>
      <xdr:rowOff>45682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63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36809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72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40780</xdr:rowOff>
    </xdr:from>
    <xdr:to>
      <xdr:col>72</xdr:col>
      <xdr:colOff>38100</xdr:colOff>
      <xdr:row>38</xdr:row>
      <xdr:rowOff>142380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133507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4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130254</xdr:rowOff>
    </xdr:from>
    <xdr:to>
      <xdr:col>67</xdr:col>
      <xdr:colOff>101600</xdr:colOff>
      <xdr:row>38</xdr:row>
      <xdr:rowOff>60404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51531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6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109396</xdr:rowOff>
    </xdr:from>
    <xdr:to>
      <xdr:col>85</xdr:col>
      <xdr:colOff>127000</xdr:colOff>
      <xdr:row>56</xdr:row>
      <xdr:rowOff>152378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710596"/>
          <a:ext cx="838200" cy="4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152378</xdr:rowOff>
    </xdr:from>
    <xdr:to>
      <xdr:col>81</xdr:col>
      <xdr:colOff>50800</xdr:colOff>
      <xdr:row>56</xdr:row>
      <xdr:rowOff>154778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75357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154486</xdr:rowOff>
    </xdr:from>
    <xdr:to>
      <xdr:col>76</xdr:col>
      <xdr:colOff>114300</xdr:colOff>
      <xdr:row>56</xdr:row>
      <xdr:rowOff>154778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755686"/>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131091</xdr:rowOff>
    </xdr:from>
    <xdr:to>
      <xdr:col>71</xdr:col>
      <xdr:colOff>177800</xdr:colOff>
      <xdr:row>56</xdr:row>
      <xdr:rowOff>154486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732291"/>
          <a:ext cx="889000" cy="2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7052</xdr:rowOff>
    </xdr:from>
    <xdr:to>
      <xdr:col>72</xdr:col>
      <xdr:colOff>38100</xdr:colOff>
      <xdr:row>56</xdr:row>
      <xdr:rowOff>108652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125179</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4273</xdr:rowOff>
    </xdr:from>
    <xdr:to>
      <xdr:col>67</xdr:col>
      <xdr:colOff>101600</xdr:colOff>
      <xdr:row>56</xdr:row>
      <xdr:rowOff>105873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122400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58596</xdr:rowOff>
    </xdr:from>
    <xdr:to>
      <xdr:col>85</xdr:col>
      <xdr:colOff>177800</xdr:colOff>
      <xdr:row>56</xdr:row>
      <xdr:rowOff>160196</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6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81473</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51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101578</xdr:rowOff>
    </xdr:from>
    <xdr:to>
      <xdr:col>81</xdr:col>
      <xdr:colOff>101600</xdr:colOff>
      <xdr:row>57</xdr:row>
      <xdr:rowOff>31728</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48255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7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103978</xdr:rowOff>
    </xdr:from>
    <xdr:to>
      <xdr:col>76</xdr:col>
      <xdr:colOff>165100</xdr:colOff>
      <xdr:row>57</xdr:row>
      <xdr:rowOff>34128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0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50655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103686</xdr:rowOff>
    </xdr:from>
    <xdr:to>
      <xdr:col>72</xdr:col>
      <xdr:colOff>38100</xdr:colOff>
      <xdr:row>57</xdr:row>
      <xdr:rowOff>33836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70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24963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9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80291</xdr:rowOff>
    </xdr:from>
    <xdr:to>
      <xdr:col>67</xdr:col>
      <xdr:colOff>101600</xdr:colOff>
      <xdr:row>57</xdr:row>
      <xdr:rowOff>10441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68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44202</xdr:rowOff>
    </xdr:from>
    <xdr:to>
      <xdr:col>85</xdr:col>
      <xdr:colOff>127000</xdr:colOff>
      <xdr:row>79</xdr:row>
      <xdr:rowOff>26485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245852"/>
          <a:ext cx="838200" cy="3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74356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76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26485</xdr:rowOff>
    </xdr:from>
    <xdr:to>
      <xdr:col>81</xdr:col>
      <xdr:colOff>50800</xdr:colOff>
      <xdr:row>79</xdr:row>
      <xdr:rowOff>30257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57103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30257</xdr:rowOff>
    </xdr:from>
    <xdr:to>
      <xdr:col>76</xdr:col>
      <xdr:colOff>114300</xdr:colOff>
      <xdr:row>79</xdr:row>
      <xdr:rowOff>43002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574807"/>
          <a:ext cx="8890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40336</xdr:rowOff>
    </xdr:from>
    <xdr:to>
      <xdr:col>71</xdr:col>
      <xdr:colOff>177800</xdr:colOff>
      <xdr:row>79</xdr:row>
      <xdr:rowOff>43002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84886"/>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129933</xdr:rowOff>
    </xdr:from>
    <xdr:to>
      <xdr:col>72</xdr:col>
      <xdr:colOff>38100</xdr:colOff>
      <xdr:row>78</xdr:row>
      <xdr:rowOff>60083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3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76610</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36111" y="131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41808</xdr:rowOff>
    </xdr:from>
    <xdr:to>
      <xdr:col>67</xdr:col>
      <xdr:colOff>101600</xdr:colOff>
      <xdr:row>78</xdr:row>
      <xdr:rowOff>143408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159935</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164852</xdr:rowOff>
    </xdr:from>
    <xdr:to>
      <xdr:col>85</xdr:col>
      <xdr:colOff>177800</xdr:colOff>
      <xdr:row>77</xdr:row>
      <xdr:rowOff>95002</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16279</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0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147135</xdr:rowOff>
    </xdr:from>
    <xdr:to>
      <xdr:col>81</xdr:col>
      <xdr:colOff>101600</xdr:colOff>
      <xdr:row>79</xdr:row>
      <xdr:rowOff>77285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5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68412</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612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150907</xdr:rowOff>
    </xdr:from>
    <xdr:to>
      <xdr:col>76</xdr:col>
      <xdr:colOff>165100</xdr:colOff>
      <xdr:row>79</xdr:row>
      <xdr:rowOff>81057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72184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61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163652</xdr:rowOff>
    </xdr:from>
    <xdr:to>
      <xdr:col>72</xdr:col>
      <xdr:colOff>38100</xdr:colOff>
      <xdr:row>79</xdr:row>
      <xdr:rowOff>93802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84929</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46333" y="13629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160986</xdr:rowOff>
    </xdr:from>
    <xdr:to>
      <xdr:col>67</xdr:col>
      <xdr:colOff>101600</xdr:colOff>
      <xdr:row>79</xdr:row>
      <xdr:rowOff>91136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82263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626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63599</xdr:rowOff>
    </xdr:from>
    <xdr:to>
      <xdr:col>85</xdr:col>
      <xdr:colOff>127000</xdr:colOff>
      <xdr:row>97</xdr:row>
      <xdr:rowOff>109382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94249"/>
          <a:ext cx="838200" cy="4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43208</xdr:rowOff>
    </xdr:from>
    <xdr:to>
      <xdr:col>81</xdr:col>
      <xdr:colOff>50800</xdr:colOff>
      <xdr:row>97</xdr:row>
      <xdr:rowOff>109382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673858"/>
          <a:ext cx="889000" cy="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43208</xdr:rowOff>
    </xdr:from>
    <xdr:to>
      <xdr:col>76</xdr:col>
      <xdr:colOff>114300</xdr:colOff>
      <xdr:row>97</xdr:row>
      <xdr:rowOff>71124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73858"/>
          <a:ext cx="889000" cy="2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71124</xdr:rowOff>
    </xdr:from>
    <xdr:to>
      <xdr:col>71</xdr:col>
      <xdr:colOff>177800</xdr:colOff>
      <xdr:row>97</xdr:row>
      <xdr:rowOff>127648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701774"/>
          <a:ext cx="889000" cy="5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12799</xdr:rowOff>
    </xdr:from>
    <xdr:to>
      <xdr:col>85</xdr:col>
      <xdr:colOff>177800</xdr:colOff>
      <xdr:row>97</xdr:row>
      <xdr:rowOff>114399</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162676</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2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58582</xdr:rowOff>
    </xdr:from>
    <xdr:to>
      <xdr:col>81</xdr:col>
      <xdr:colOff>101600</xdr:colOff>
      <xdr:row>97</xdr:row>
      <xdr:rowOff>160182</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8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151309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163858</xdr:rowOff>
    </xdr:from>
    <xdr:to>
      <xdr:col>76</xdr:col>
      <xdr:colOff>165100</xdr:colOff>
      <xdr:row>97</xdr:row>
      <xdr:rowOff>94008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85135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20324</xdr:rowOff>
    </xdr:from>
    <xdr:to>
      <xdr:col>72</xdr:col>
      <xdr:colOff>38100</xdr:colOff>
      <xdr:row>97</xdr:row>
      <xdr:rowOff>121924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113051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4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76848</xdr:rowOff>
    </xdr:from>
    <xdr:to>
      <xdr:col>67</xdr:col>
      <xdr:colOff>101600</xdr:colOff>
      <xdr:row>98</xdr:row>
      <xdr:rowOff>6998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7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169575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8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155194</xdr:rowOff>
    </xdr:from>
    <xdr:to>
      <xdr:col>102</xdr:col>
      <xdr:colOff>165100</xdr:colOff>
      <xdr:row>39</xdr:row>
      <xdr:rowOff>85344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101871</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88333" y="6445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146304</xdr:rowOff>
    </xdr:from>
    <xdr:to>
      <xdr:col>98</xdr:col>
      <xdr:colOff>38100</xdr:colOff>
      <xdr:row>39</xdr:row>
      <xdr:rowOff>76454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66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92981</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43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全体的に平均値未満で決算が推移している。</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及び農林水産業費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地方創生事業に伴う施設整備を実施したことにより、平均を上回っている。また、災害復旧費については、平成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月豪雨災害の復旧事業を実施したため、前年と比較して</a:t>
          </a:r>
          <a:r>
            <a:rPr kumimoji="1" lang="en-US" altLang="ja-JP" sz="1100">
              <a:solidFill>
                <a:schemeClr val="dk1"/>
              </a:solidFill>
              <a:effectLst/>
              <a:latin typeface="+mn-lt"/>
              <a:ea typeface="+mn-ea"/>
              <a:cs typeface="+mn-cs"/>
            </a:rPr>
            <a:t>17,070</a:t>
          </a:r>
          <a:r>
            <a:rPr kumimoji="1" lang="ja-JP" altLang="en-US" sz="1100">
              <a:solidFill>
                <a:schemeClr val="dk1"/>
              </a:solidFill>
              <a:effectLst/>
              <a:latin typeface="+mn-lt"/>
              <a:ea typeface="+mn-ea"/>
              <a:cs typeface="+mn-cs"/>
            </a:rPr>
            <a:t>千円増と、大幅に増加している。</a:t>
          </a:r>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や民生費</a:t>
          </a:r>
          <a:r>
            <a:rPr kumimoji="1" lang="ja-JP" altLang="ja-JP" sz="1100">
              <a:solidFill>
                <a:schemeClr val="dk1"/>
              </a:solidFill>
              <a:effectLst/>
              <a:latin typeface="+mn-lt"/>
              <a:ea typeface="+mn-ea"/>
              <a:cs typeface="+mn-cs"/>
            </a:rPr>
            <a:t>については類似団体平均を下回っていることから、予算の適正な配分を行い、行政サービスが充実するように財政面でも配慮が必要と思われる。公債費については微増傾向にあるものの、平均を下回る良好な数値を維持しているため、今後も適正な起債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年度に特定目的</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への積み替え実施したため減少している。また標準財政規模に対して過大な実質収支が発生してい</a:t>
          </a:r>
          <a:r>
            <a:rPr kumimoji="1" lang="ja-JP" altLang="en-US" sz="1100">
              <a:solidFill>
                <a:schemeClr val="dk1"/>
              </a:solidFill>
              <a:effectLst/>
              <a:latin typeface="+mn-lt"/>
              <a:ea typeface="+mn-ea"/>
              <a:cs typeface="+mn-cs"/>
            </a:rPr>
            <a:t>る年度があり、引き続き</a:t>
          </a:r>
          <a:r>
            <a:rPr kumimoji="1" lang="ja-JP" altLang="ja-JP" sz="1100">
              <a:solidFill>
                <a:schemeClr val="dk1"/>
              </a:solidFill>
              <a:effectLst/>
              <a:latin typeface="+mn-lt"/>
              <a:ea typeface="+mn-ea"/>
              <a:cs typeface="+mn-cs"/>
            </a:rPr>
            <a:t>是正</a:t>
          </a:r>
          <a:r>
            <a:rPr kumimoji="1" lang="ja-JP" altLang="en-US" sz="1100">
              <a:solidFill>
                <a:schemeClr val="dk1"/>
              </a:solidFill>
              <a:effectLst/>
              <a:latin typeface="+mn-lt"/>
              <a:ea typeface="+mn-ea"/>
              <a:cs typeface="+mn-cs"/>
            </a:rPr>
            <a:t>を図り、</a:t>
          </a:r>
          <a:r>
            <a:rPr kumimoji="1" lang="ja-JP" altLang="ja-JP" sz="1100">
              <a:solidFill>
                <a:schemeClr val="dk1"/>
              </a:solidFill>
              <a:effectLst/>
              <a:latin typeface="+mn-lt"/>
              <a:ea typeface="+mn-ea"/>
              <a:cs typeface="+mn-cs"/>
            </a:rPr>
            <a:t>過大な実質収支を発生させず、当年度の財源を最大限有効に活用できるよう取り組む必要がある。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過去</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年間において、すべての会計において赤字は発生していない。しかし、</a:t>
          </a:r>
          <a:r>
            <a:rPr kumimoji="1" lang="ja-JP" altLang="en-US" sz="1200">
              <a:solidFill>
                <a:schemeClr val="dk1"/>
              </a:solidFill>
              <a:effectLst/>
              <a:latin typeface="+mn-lt"/>
              <a:ea typeface="+mn-ea"/>
              <a:cs typeface="+mn-cs"/>
            </a:rPr>
            <a:t>上水道事業会計及び下水道特別会計について</a:t>
          </a:r>
          <a:r>
            <a:rPr kumimoji="1" lang="ja-JP" altLang="ja-JP" sz="1200">
              <a:solidFill>
                <a:schemeClr val="dk1"/>
              </a:solidFill>
              <a:effectLst/>
              <a:latin typeface="+mn-lt"/>
              <a:ea typeface="+mn-ea"/>
              <a:cs typeface="+mn-cs"/>
            </a:rPr>
            <a:t>は、一般会計からの繰出、補助がなければ単年度収支を維持していくのは困難な状態である。</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年に公共下水道事業が完了し、地方債の償還が平成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年度からピークを迎えている。加入負担金や使用料の徴収は適切に行い、健全な経営を行う必要がある。一般会計からの繰出金の増加が今後も予想される。</a:t>
          </a:r>
          <a:endParaRPr lang="ja-JP" altLang="ja-JP" sz="1200">
            <a:effectLst/>
          </a:endParaRPr>
        </a:p>
        <a:p>
          <a:r>
            <a:rPr kumimoji="1" lang="ja-JP" altLang="ja-JP" sz="1200">
              <a:solidFill>
                <a:schemeClr val="dk1"/>
              </a:solidFill>
              <a:effectLst/>
              <a:latin typeface="+mn-lt"/>
              <a:ea typeface="+mn-ea"/>
              <a:cs typeface="+mn-cs"/>
            </a:rPr>
            <a:t>　また町の人口構造が高齢化を迎えるにあたり、介護保険事業の運営は、町の重要課題となっている。要介護認定者の増加は介護給付費の上昇につながり、法定の負担割合による市町村負担の増加は避けることができない状態となっている。介護予防の草の根の行政支援が、結果的に介護保険の抑制と元気なまちづくりに資するものであることを認識し、予算配分においても重点事業として配慮す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6238_&#22856;&#32681;&#30010;_2018/&#12304;&#36001;&#25919;&#29366;&#27841;&#36039;&#26009;&#38598;&#12305;_336238_&#22856;&#32681;&#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68.8</v>
          </cell>
          <cell r="CN53">
            <v>69</v>
          </cell>
          <cell r="CV53">
            <v>70.2</v>
          </cell>
        </row>
        <row r="55">
          <cell r="AN55" t="str">
            <v>類似団体内平均値</v>
          </cell>
          <cell r="CF55">
            <v>25.4</v>
          </cell>
          <cell r="CN55">
            <v>23.4</v>
          </cell>
          <cell r="CV55">
            <v>7.7</v>
          </cell>
        </row>
        <row r="57">
          <cell r="CF57">
            <v>58.7</v>
          </cell>
          <cell r="CN57">
            <v>59.2</v>
          </cell>
          <cell r="CV57">
            <v>60.7</v>
          </cell>
        </row>
        <row r="72">
          <cell r="BP72" t="str">
            <v>H26</v>
          </cell>
          <cell r="BX72" t="str">
            <v>H27</v>
          </cell>
          <cell r="CF72" t="str">
            <v>H28</v>
          </cell>
          <cell r="CN72" t="str">
            <v>H29</v>
          </cell>
          <cell r="CV72" t="str">
            <v>H30</v>
          </cell>
        </row>
        <row r="73">
          <cell r="AN73" t="str">
            <v>当該団体値</v>
          </cell>
        </row>
        <row r="75">
          <cell r="BP75">
            <v>6.2</v>
          </cell>
          <cell r="BX75">
            <v>4.4000000000000004</v>
          </cell>
          <cell r="CF75">
            <v>4.0999999999999996</v>
          </cell>
          <cell r="CN75">
            <v>4.8</v>
          </cell>
          <cell r="CV75">
            <v>5.9</v>
          </cell>
        </row>
        <row r="77">
          <cell r="AN77" t="str">
            <v>類似団体内平均値</v>
          </cell>
          <cell r="BP77">
            <v>0</v>
          </cell>
          <cell r="BX77">
            <v>0</v>
          </cell>
          <cell r="CF77">
            <v>25.4</v>
          </cell>
          <cell r="CN77">
            <v>23.4</v>
          </cell>
          <cell r="CV77">
            <v>7.7</v>
          </cell>
        </row>
        <row r="79">
          <cell r="BP79">
            <v>9.1</v>
          </cell>
          <cell r="BX79">
            <v>8.6</v>
          </cell>
          <cell r="CF79">
            <v>8.6</v>
          </cell>
          <cell r="CN79">
            <v>8.5</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S1" workbookViewId="0">
      <selection activeCell="W9" sqref="W9:AL1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4965902</v>
      </c>
      <c r="BO4" s="423"/>
      <c r="BP4" s="423"/>
      <c r="BQ4" s="423"/>
      <c r="BR4" s="423"/>
      <c r="BS4" s="423"/>
      <c r="BT4" s="423"/>
      <c r="BU4" s="424"/>
      <c r="BV4" s="422">
        <v>5126121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25.3</v>
      </c>
      <c r="CU4" s="604"/>
      <c r="CV4" s="604"/>
      <c r="CW4" s="604"/>
      <c r="CX4" s="604"/>
      <c r="CY4" s="604"/>
      <c r="CZ4" s="604"/>
      <c r="DA4" s="605"/>
      <c r="DB4" s="603">
        <v>15.7</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4326023</v>
      </c>
      <c r="BO5" s="428"/>
      <c r="BP5" s="428"/>
      <c r="BQ5" s="428"/>
      <c r="BR5" s="428"/>
      <c r="BS5" s="428"/>
      <c r="BT5" s="428"/>
      <c r="BU5" s="429"/>
      <c r="BV5" s="427">
        <v>4606788</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76.3</v>
      </c>
      <c r="CU5" s="398"/>
      <c r="CV5" s="398"/>
      <c r="CW5" s="398"/>
      <c r="CX5" s="398"/>
      <c r="CY5" s="398"/>
      <c r="CZ5" s="398"/>
      <c r="DA5" s="399"/>
      <c r="DB5" s="397">
        <v>76.400000000000006</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639879</v>
      </c>
      <c r="BO6" s="428"/>
      <c r="BP6" s="428"/>
      <c r="BQ6" s="428"/>
      <c r="BR6" s="428"/>
      <c r="BS6" s="428"/>
      <c r="BT6" s="428"/>
      <c r="BU6" s="429"/>
      <c r="BV6" s="427">
        <v>519333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79.5</v>
      </c>
      <c r="CU6" s="578"/>
      <c r="CV6" s="578"/>
      <c r="CW6" s="578"/>
      <c r="CX6" s="578"/>
      <c r="CY6" s="578"/>
      <c r="CZ6" s="578"/>
      <c r="DA6" s="579"/>
      <c r="DB6" s="577">
        <v>79.8</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10161</v>
      </c>
      <c r="BO7" s="428"/>
      <c r="BP7" s="428"/>
      <c r="BQ7" s="428"/>
      <c r="BR7" s="428"/>
      <c r="BS7" s="428"/>
      <c r="BT7" s="428"/>
      <c r="BU7" s="429"/>
      <c r="BV7" s="427">
        <v>138122</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2488194</v>
      </c>
      <c r="CU7" s="428"/>
      <c r="CV7" s="428"/>
      <c r="CW7" s="428"/>
      <c r="CX7" s="428"/>
      <c r="CY7" s="428"/>
      <c r="CZ7" s="428"/>
      <c r="DA7" s="429"/>
      <c r="DB7" s="427">
        <v>2430535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629718</v>
      </c>
      <c r="BO8" s="428"/>
      <c r="BP8" s="428"/>
      <c r="BQ8" s="428"/>
      <c r="BR8" s="428"/>
      <c r="BS8" s="428"/>
      <c r="BT8" s="428"/>
      <c r="BU8" s="429"/>
      <c r="BV8" s="427">
        <v>381211</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0.28999999999999998</v>
      </c>
      <c r="CU8" s="541"/>
      <c r="CV8" s="541"/>
      <c r="CW8" s="541"/>
      <c r="CX8" s="541"/>
      <c r="CY8" s="541"/>
      <c r="CZ8" s="541"/>
      <c r="DA8" s="542"/>
      <c r="DB8" s="540">
        <v>0.28999999999999998</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5906</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105</v>
      </c>
      <c r="AV9" s="485"/>
      <c r="AW9" s="485"/>
      <c r="AX9" s="485"/>
      <c r="AY9" s="407" t="s">
        <v>115</v>
      </c>
      <c r="AZ9" s="408"/>
      <c r="BA9" s="408"/>
      <c r="BB9" s="408"/>
      <c r="BC9" s="408"/>
      <c r="BD9" s="408"/>
      <c r="BE9" s="408"/>
      <c r="BF9" s="408"/>
      <c r="BG9" s="408"/>
      <c r="BH9" s="408"/>
      <c r="BI9" s="408"/>
      <c r="BJ9" s="408"/>
      <c r="BK9" s="408"/>
      <c r="BL9" s="408"/>
      <c r="BM9" s="409"/>
      <c r="BN9" s="427">
        <v>248507</v>
      </c>
      <c r="BO9" s="428"/>
      <c r="BP9" s="428"/>
      <c r="BQ9" s="428"/>
      <c r="BR9" s="428"/>
      <c r="BS9" s="428"/>
      <c r="BT9" s="428"/>
      <c r="BU9" s="429"/>
      <c r="BV9" s="427">
        <v>-299527</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8.6999999999999993</v>
      </c>
      <c r="CU9" s="398"/>
      <c r="CV9" s="398"/>
      <c r="CW9" s="398"/>
      <c r="CX9" s="398"/>
      <c r="CY9" s="398"/>
      <c r="CZ9" s="398"/>
      <c r="DA9" s="399"/>
      <c r="DB9" s="397">
        <v>7.3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6085</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19093</v>
      </c>
      <c r="BO10" s="428"/>
      <c r="BP10" s="428"/>
      <c r="BQ10" s="428"/>
      <c r="BR10" s="428"/>
      <c r="BS10" s="428"/>
      <c r="BT10" s="428"/>
      <c r="BU10" s="429"/>
      <c r="BV10" s="427">
        <v>165848</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5901</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5882</v>
      </c>
      <c r="S13" s="531"/>
      <c r="T13" s="531"/>
      <c r="U13" s="531"/>
      <c r="V13" s="532"/>
      <c r="W13" s="518" t="s">
        <v>139</v>
      </c>
      <c r="X13" s="440"/>
      <c r="Y13" s="440"/>
      <c r="Z13" s="440"/>
      <c r="AA13" s="440"/>
      <c r="AB13" s="441"/>
      <c r="AC13" s="403">
        <v>557</v>
      </c>
      <c r="AD13" s="404"/>
      <c r="AE13" s="404"/>
      <c r="AF13" s="404"/>
      <c r="AG13" s="405"/>
      <c r="AH13" s="403">
        <v>545</v>
      </c>
      <c r="AI13" s="404"/>
      <c r="AJ13" s="404"/>
      <c r="AK13" s="404"/>
      <c r="AL13" s="406"/>
      <c r="AM13" s="496" t="s">
        <v>140</v>
      </c>
      <c r="AN13" s="401"/>
      <c r="AO13" s="401"/>
      <c r="AP13" s="401"/>
      <c r="AQ13" s="401"/>
      <c r="AR13" s="401"/>
      <c r="AS13" s="401"/>
      <c r="AT13" s="402"/>
      <c r="AU13" s="484" t="s">
        <v>119</v>
      </c>
      <c r="AV13" s="485"/>
      <c r="AW13" s="485"/>
      <c r="AX13" s="485"/>
      <c r="AY13" s="407" t="s">
        <v>141</v>
      </c>
      <c r="AZ13" s="408"/>
      <c r="BA13" s="408"/>
      <c r="BB13" s="408"/>
      <c r="BC13" s="408"/>
      <c r="BD13" s="408"/>
      <c r="BE13" s="408"/>
      <c r="BF13" s="408"/>
      <c r="BG13" s="408"/>
      <c r="BH13" s="408"/>
      <c r="BI13" s="408"/>
      <c r="BJ13" s="408"/>
      <c r="BK13" s="408"/>
      <c r="BL13" s="408"/>
      <c r="BM13" s="409"/>
      <c r="BN13" s="427">
        <v>267600</v>
      </c>
      <c r="BO13" s="428"/>
      <c r="BP13" s="428"/>
      <c r="BQ13" s="428"/>
      <c r="BR13" s="428"/>
      <c r="BS13" s="428"/>
      <c r="BT13" s="428"/>
      <c r="BU13" s="429"/>
      <c r="BV13" s="427">
        <v>-133679</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5.9</v>
      </c>
      <c r="CU13" s="398"/>
      <c r="CV13" s="398"/>
      <c r="CW13" s="398"/>
      <c r="CX13" s="398"/>
      <c r="CY13" s="398"/>
      <c r="CZ13" s="398"/>
      <c r="DA13" s="399"/>
      <c r="DB13" s="397">
        <v>4.8</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6118</v>
      </c>
      <c r="S14" s="531"/>
      <c r="T14" s="531"/>
      <c r="U14" s="531"/>
      <c r="V14" s="532"/>
      <c r="W14" s="533"/>
      <c r="X14" s="443"/>
      <c r="Y14" s="443"/>
      <c r="Z14" s="443"/>
      <c r="AA14" s="443"/>
      <c r="AB14" s="444"/>
      <c r="AC14" s="523">
        <v>17.600000000000001</v>
      </c>
      <c r="AD14" s="524"/>
      <c r="AE14" s="524"/>
      <c r="AF14" s="524"/>
      <c r="AG14" s="525"/>
      <c r="AH14" s="523">
        <v>18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145</v>
      </c>
      <c r="CU14" s="535"/>
      <c r="CV14" s="535"/>
      <c r="CW14" s="535"/>
      <c r="CX14" s="535"/>
      <c r="CY14" s="535"/>
      <c r="CZ14" s="535"/>
      <c r="DA14" s="536"/>
      <c r="DB14" s="534" t="s">
        <v>145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6102</v>
      </c>
      <c r="S15" s="531"/>
      <c r="T15" s="531"/>
      <c r="U15" s="531"/>
      <c r="V15" s="532"/>
      <c r="W15" s="518" t="s">
        <v>147</v>
      </c>
      <c r="X15" s="440"/>
      <c r="Y15" s="440"/>
      <c r="Z15" s="440"/>
      <c r="AA15" s="440"/>
      <c r="AB15" s="441"/>
      <c r="AC15" s="403">
        <v>674</v>
      </c>
      <c r="AD15" s="404"/>
      <c r="AE15" s="404"/>
      <c r="AF15" s="404"/>
      <c r="AG15" s="405"/>
      <c r="AH15" s="403">
        <v>727</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669382</v>
      </c>
      <c r="BO15" s="423"/>
      <c r="BP15" s="423"/>
      <c r="BQ15" s="423"/>
      <c r="BR15" s="423"/>
      <c r="BS15" s="423"/>
      <c r="BT15" s="423"/>
      <c r="BU15" s="424"/>
      <c r="BV15" s="422">
        <v>629754</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21.3</v>
      </c>
      <c r="AD16" s="524"/>
      <c r="AE16" s="524"/>
      <c r="AF16" s="524"/>
      <c r="AG16" s="525"/>
      <c r="AH16" s="523">
        <v>24</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2199758</v>
      </c>
      <c r="BO16" s="428"/>
      <c r="BP16" s="428"/>
      <c r="BQ16" s="428"/>
      <c r="BR16" s="428"/>
      <c r="BS16" s="428"/>
      <c r="BT16" s="428"/>
      <c r="BU16" s="429"/>
      <c r="BV16" s="427">
        <v>2172566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1934</v>
      </c>
      <c r="AD17" s="404"/>
      <c r="AE17" s="404"/>
      <c r="AF17" s="404"/>
      <c r="AG17" s="405"/>
      <c r="AH17" s="403">
        <v>1759</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832234</v>
      </c>
      <c r="BO17" s="428"/>
      <c r="BP17" s="428"/>
      <c r="BQ17" s="428"/>
      <c r="BR17" s="428"/>
      <c r="BS17" s="428"/>
      <c r="BT17" s="428"/>
      <c r="BU17" s="429"/>
      <c r="BV17" s="427">
        <v>780938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69.52</v>
      </c>
      <c r="M18" s="492"/>
      <c r="N18" s="492"/>
      <c r="O18" s="492"/>
      <c r="P18" s="492"/>
      <c r="Q18" s="492"/>
      <c r="R18" s="493"/>
      <c r="S18" s="493"/>
      <c r="T18" s="493"/>
      <c r="U18" s="493"/>
      <c r="V18" s="494"/>
      <c r="W18" s="508"/>
      <c r="X18" s="509"/>
      <c r="Y18" s="509"/>
      <c r="Z18" s="509"/>
      <c r="AA18" s="509"/>
      <c r="AB18" s="519"/>
      <c r="AC18" s="391">
        <v>61.1</v>
      </c>
      <c r="AD18" s="392"/>
      <c r="AE18" s="392"/>
      <c r="AF18" s="392"/>
      <c r="AG18" s="495"/>
      <c r="AH18" s="391">
        <v>58</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2044182</v>
      </c>
      <c r="BO18" s="428"/>
      <c r="BP18" s="428"/>
      <c r="BQ18" s="428"/>
      <c r="BR18" s="428"/>
      <c r="BS18" s="428"/>
      <c r="BT18" s="428"/>
      <c r="BU18" s="429"/>
      <c r="BV18" s="427">
        <v>1932201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85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3667203</v>
      </c>
      <c r="BO19" s="428"/>
      <c r="BP19" s="428"/>
      <c r="BQ19" s="428"/>
      <c r="BR19" s="428"/>
      <c r="BS19" s="428"/>
      <c r="BT19" s="428"/>
      <c r="BU19" s="429"/>
      <c r="BV19" s="427">
        <v>3708651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1978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3779672</v>
      </c>
      <c r="BO23" s="428"/>
      <c r="BP23" s="428"/>
      <c r="BQ23" s="428"/>
      <c r="BR23" s="428"/>
      <c r="BS23" s="428"/>
      <c r="BT23" s="428"/>
      <c r="BU23" s="429"/>
      <c r="BV23" s="427">
        <v>3551297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7000</v>
      </c>
      <c r="R24" s="404"/>
      <c r="S24" s="404"/>
      <c r="T24" s="404"/>
      <c r="U24" s="404"/>
      <c r="V24" s="405"/>
      <c r="W24" s="469"/>
      <c r="X24" s="460"/>
      <c r="Y24" s="461"/>
      <c r="Z24" s="400" t="s">
        <v>171</v>
      </c>
      <c r="AA24" s="401"/>
      <c r="AB24" s="401"/>
      <c r="AC24" s="401"/>
      <c r="AD24" s="401"/>
      <c r="AE24" s="401"/>
      <c r="AF24" s="401"/>
      <c r="AG24" s="402"/>
      <c r="AH24" s="403">
        <v>78</v>
      </c>
      <c r="AI24" s="404"/>
      <c r="AJ24" s="404"/>
      <c r="AK24" s="404"/>
      <c r="AL24" s="405"/>
      <c r="AM24" s="403">
        <v>216294</v>
      </c>
      <c r="AN24" s="404"/>
      <c r="AO24" s="404"/>
      <c r="AP24" s="404"/>
      <c r="AQ24" s="404"/>
      <c r="AR24" s="405"/>
      <c r="AS24" s="403">
        <v>2773</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3635653</v>
      </c>
      <c r="BO24" s="428"/>
      <c r="BP24" s="428"/>
      <c r="BQ24" s="428"/>
      <c r="BR24" s="428"/>
      <c r="BS24" s="428"/>
      <c r="BT24" s="428"/>
      <c r="BU24" s="429"/>
      <c r="BV24" s="427">
        <v>3375836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5700</v>
      </c>
      <c r="R25" s="404"/>
      <c r="S25" s="404"/>
      <c r="T25" s="404"/>
      <c r="U25" s="404"/>
      <c r="V25" s="405"/>
      <c r="W25" s="469"/>
      <c r="X25" s="460"/>
      <c r="Y25" s="461"/>
      <c r="Z25" s="400" t="s">
        <v>174</v>
      </c>
      <c r="AA25" s="401"/>
      <c r="AB25" s="401"/>
      <c r="AC25" s="401"/>
      <c r="AD25" s="401"/>
      <c r="AE25" s="401"/>
      <c r="AF25" s="401"/>
      <c r="AG25" s="402"/>
      <c r="AH25" s="403" t="s">
        <v>145</v>
      </c>
      <c r="AI25" s="404"/>
      <c r="AJ25" s="404"/>
      <c r="AK25" s="404"/>
      <c r="AL25" s="405"/>
      <c r="AM25" s="403" t="s">
        <v>145</v>
      </c>
      <c r="AN25" s="404"/>
      <c r="AO25" s="404"/>
      <c r="AP25" s="404"/>
      <c r="AQ25" s="404"/>
      <c r="AR25" s="405"/>
      <c r="AS25" s="403" t="s">
        <v>129</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42866</v>
      </c>
      <c r="BO25" s="423"/>
      <c r="BP25" s="423"/>
      <c r="BQ25" s="423"/>
      <c r="BR25" s="423"/>
      <c r="BS25" s="423"/>
      <c r="BT25" s="423"/>
      <c r="BU25" s="424"/>
      <c r="BV25" s="422">
        <v>53707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5230</v>
      </c>
      <c r="R26" s="404"/>
      <c r="S26" s="404"/>
      <c r="T26" s="404"/>
      <c r="U26" s="404"/>
      <c r="V26" s="405"/>
      <c r="W26" s="469"/>
      <c r="X26" s="460"/>
      <c r="Y26" s="461"/>
      <c r="Z26" s="400" t="s">
        <v>177</v>
      </c>
      <c r="AA26" s="482"/>
      <c r="AB26" s="482"/>
      <c r="AC26" s="482"/>
      <c r="AD26" s="482"/>
      <c r="AE26" s="482"/>
      <c r="AF26" s="482"/>
      <c r="AG26" s="483"/>
      <c r="AH26" s="403">
        <v>2</v>
      </c>
      <c r="AI26" s="404"/>
      <c r="AJ26" s="404"/>
      <c r="AK26" s="404"/>
      <c r="AL26" s="405"/>
      <c r="AM26" s="403" t="s">
        <v>178</v>
      </c>
      <c r="AN26" s="404"/>
      <c r="AO26" s="404"/>
      <c r="AP26" s="404"/>
      <c r="AQ26" s="404"/>
      <c r="AR26" s="405"/>
      <c r="AS26" s="403" t="s">
        <v>179</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145</v>
      </c>
      <c r="BO26" s="428"/>
      <c r="BP26" s="428"/>
      <c r="BQ26" s="428"/>
      <c r="BR26" s="428"/>
      <c r="BS26" s="428"/>
      <c r="BT26" s="428"/>
      <c r="BU26" s="429"/>
      <c r="BV26" s="427" t="s">
        <v>145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181</v>
      </c>
      <c r="F27" s="401"/>
      <c r="G27" s="401"/>
      <c r="H27" s="401"/>
      <c r="I27" s="401"/>
      <c r="J27" s="401"/>
      <c r="K27" s="402"/>
      <c r="L27" s="403">
        <v>1</v>
      </c>
      <c r="M27" s="404"/>
      <c r="N27" s="404"/>
      <c r="O27" s="404"/>
      <c r="P27" s="405"/>
      <c r="Q27" s="403">
        <v>2660</v>
      </c>
      <c r="R27" s="404"/>
      <c r="S27" s="404"/>
      <c r="T27" s="404"/>
      <c r="U27" s="404"/>
      <c r="V27" s="405"/>
      <c r="W27" s="469"/>
      <c r="X27" s="460"/>
      <c r="Y27" s="461"/>
      <c r="Z27" s="400" t="s">
        <v>182</v>
      </c>
      <c r="AA27" s="401"/>
      <c r="AB27" s="401"/>
      <c r="AC27" s="401"/>
      <c r="AD27" s="401"/>
      <c r="AE27" s="401"/>
      <c r="AF27" s="401"/>
      <c r="AG27" s="402"/>
      <c r="AH27" s="403">
        <v>7</v>
      </c>
      <c r="AI27" s="404"/>
      <c r="AJ27" s="404"/>
      <c r="AK27" s="404"/>
      <c r="AL27" s="405"/>
      <c r="AM27" s="403">
        <v>15820</v>
      </c>
      <c r="AN27" s="404"/>
      <c r="AO27" s="404"/>
      <c r="AP27" s="404"/>
      <c r="AQ27" s="404"/>
      <c r="AR27" s="405"/>
      <c r="AS27" s="403">
        <v>2260</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332175</v>
      </c>
      <c r="BO27" s="431"/>
      <c r="BP27" s="431"/>
      <c r="BQ27" s="431"/>
      <c r="BR27" s="431"/>
      <c r="BS27" s="431"/>
      <c r="BT27" s="431"/>
      <c r="BU27" s="432"/>
      <c r="BV27" s="430">
        <v>332175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2210</v>
      </c>
      <c r="R28" s="404"/>
      <c r="S28" s="404"/>
      <c r="T28" s="404"/>
      <c r="U28" s="404"/>
      <c r="V28" s="405"/>
      <c r="W28" s="469"/>
      <c r="X28" s="460"/>
      <c r="Y28" s="461"/>
      <c r="Z28" s="400" t="s">
        <v>185</v>
      </c>
      <c r="AA28" s="401"/>
      <c r="AB28" s="401"/>
      <c r="AC28" s="401"/>
      <c r="AD28" s="401"/>
      <c r="AE28" s="401"/>
      <c r="AF28" s="401"/>
      <c r="AG28" s="402"/>
      <c r="AH28" s="403" t="s">
        <v>145</v>
      </c>
      <c r="AI28" s="404"/>
      <c r="AJ28" s="404"/>
      <c r="AK28" s="404"/>
      <c r="AL28" s="405"/>
      <c r="AM28" s="403" t="s">
        <v>145</v>
      </c>
      <c r="AN28" s="404"/>
      <c r="AO28" s="404"/>
      <c r="AP28" s="404"/>
      <c r="AQ28" s="404"/>
      <c r="AR28" s="405"/>
      <c r="AS28" s="403" t="s">
        <v>129</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1727025</v>
      </c>
      <c r="BO28" s="423"/>
      <c r="BP28" s="423"/>
      <c r="BQ28" s="423"/>
      <c r="BR28" s="423"/>
      <c r="BS28" s="423"/>
      <c r="BT28" s="423"/>
      <c r="BU28" s="424"/>
      <c r="BV28" s="422">
        <v>1707932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8</v>
      </c>
      <c r="M29" s="404"/>
      <c r="N29" s="404"/>
      <c r="O29" s="404"/>
      <c r="P29" s="405"/>
      <c r="Q29" s="403">
        <v>2050</v>
      </c>
      <c r="R29" s="404"/>
      <c r="S29" s="404"/>
      <c r="T29" s="404"/>
      <c r="U29" s="404"/>
      <c r="V29" s="405"/>
      <c r="W29" s="470"/>
      <c r="X29" s="471"/>
      <c r="Y29" s="472"/>
      <c r="Z29" s="400" t="s">
        <v>188</v>
      </c>
      <c r="AA29" s="401"/>
      <c r="AB29" s="401"/>
      <c r="AC29" s="401"/>
      <c r="AD29" s="401"/>
      <c r="AE29" s="401"/>
      <c r="AF29" s="401"/>
      <c r="AG29" s="402"/>
      <c r="AH29" s="403">
        <v>85</v>
      </c>
      <c r="AI29" s="404"/>
      <c r="AJ29" s="404"/>
      <c r="AK29" s="404"/>
      <c r="AL29" s="405"/>
      <c r="AM29" s="403">
        <v>232114</v>
      </c>
      <c r="AN29" s="404"/>
      <c r="AO29" s="404"/>
      <c r="AP29" s="404"/>
      <c r="AQ29" s="404"/>
      <c r="AR29" s="405"/>
      <c r="AS29" s="403">
        <v>2731</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338961</v>
      </c>
      <c r="BO29" s="428"/>
      <c r="BP29" s="428"/>
      <c r="BQ29" s="428"/>
      <c r="BR29" s="428"/>
      <c r="BS29" s="428"/>
      <c r="BT29" s="428"/>
      <c r="BU29" s="429"/>
      <c r="BV29" s="427">
        <v>329244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94.3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2336638</v>
      </c>
      <c r="BO30" s="431"/>
      <c r="BP30" s="431"/>
      <c r="BQ30" s="431"/>
      <c r="BR30" s="431"/>
      <c r="BS30" s="431"/>
      <c r="BT30" s="431"/>
      <c r="BU30" s="432"/>
      <c r="BV30" s="430">
        <v>2199704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200</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199</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奈義町国民健康保険特別会計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IF('各会計、関係団体の財政状況及び健全化判断比率'!B32="","",'各会計、関係団体の財政状況及び健全化判断比率'!B32)</f>
        <v>奈義町上水道事業会計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IF('各会計、関係団体の財政状況及び健全化判断比率'!B34="","",'各会計、関係団体の財政状況及び健全化判断比率'!B34)</f>
        <v>奈義町下水道特別会計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勝英農業共済事務組合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津山圏域東部衛生施設組合清算特別会計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奈義町介護保険特別会計（保険事業勘定）</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IF('各会計、関係団体の財政状況及び健全化判断比率'!B33="","",'各会計、関係団体の財政状況及び健全化判断比率'!B33)</f>
        <v>奈義町工業用水道事業会計</v>
      </c>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IF('各会計、関係団体の財政状況及び健全化判断比率'!B35="","",'各会計、関係団体の財政状況及び健全化判断比率'!B35)</f>
        <v>奈義町分譲地造成特別会計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勝英衛生施設組合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奈義町介護保険特別会計（サービス事業勘定）</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11</v>
      </c>
      <c r="BF36" s="386"/>
      <c r="BG36" s="385" t="str">
        <f>IF('各会計、関係団体の財政状況及び健全化判断比率'!B36="","",'各会計、関係団体の財政状況及び健全化判断比率'!B36)</f>
        <v>奈義町土地取得特別会計</v>
      </c>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津山広域事務組合　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奈義町後期高齢者医療特別会計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津山広域事務組合　ふるさと振興事業特別会計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16</v>
      </c>
      <c r="BX38" s="386"/>
      <c r="BY38" s="385" t="str">
        <f>IF('各会計、関係団体の財政状況及び健全化判断比率'!B72="","",'各会計、関係団体の財政状況及び健全化判断比率'!B72)</f>
        <v>勝田郡老人福祉施設組合　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17</v>
      </c>
      <c r="BX39" s="386"/>
      <c r="BY39" s="385" t="str">
        <f>IF('各会計、関係団体の財政状況及び健全化判断比率'!B73="","",'各会計、関係団体の財政状況及び健全化判断比率'!B73)</f>
        <v>勝田郡老人福祉施設組合　訪問介護事業所会計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18</v>
      </c>
      <c r="BX40" s="386"/>
      <c r="BY40" s="385" t="str">
        <f>IF('各会計、関係団体の財政状況及び健全化判断比率'!B74="","",'各会計、関係団体の財政状況及び健全化判断比率'!B74)</f>
        <v>津山圏域資源循環施設組合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19</v>
      </c>
      <c r="BX41" s="386"/>
      <c r="BY41" s="385" t="str">
        <f>IF('各会計、関係団体の財政状況及び健全化判断比率'!B75="","",'各会計、関係団体の財政状況及び健全化判断比率'!B75)</f>
        <v>津山圏域消防組合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20</v>
      </c>
      <c r="BX42" s="386"/>
      <c r="BY42" s="385" t="str">
        <f>IF('各会計、関係団体の財政状況及び健全化判断比率'!B76="","",'各会計、関係団体の財政状況及び健全化判断比率'!B76)</f>
        <v>岡山県広域水道企業団</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21</v>
      </c>
      <c r="BX43" s="386"/>
      <c r="BY43" s="385" t="str">
        <f>IF('各会計、関係団体の財政状況及び健全化判断比率'!B77="","",'各会計、関係団体の財政状況及び健全化判断比率'!B77)</f>
        <v>岡山県後期高齢者医療広域連合一般会計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16zZJZzS7seC9kI0tsVYZ8jYRurlFyZAPyp0ixaoYm5mvEuBrokUOCTjmW6KVNdy0KuLt66iuwq5dUNYLHm5A==" saltValue="RLv4Vjhtn0p+WsecqOik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8" zoomScaleSheetLayoutView="100" workbookViewId="0">
      <selection activeCell="C41" sqref="C41:E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6" t="s">
        <v>568</v>
      </c>
      <c r="D34" s="1206"/>
      <c r="E34" s="1207"/>
      <c r="F34" s="32">
        <v>28.28</v>
      </c>
      <c r="G34" s="33">
        <v>15.7</v>
      </c>
      <c r="H34" s="33">
        <v>16.3</v>
      </c>
      <c r="I34" s="33">
        <v>12.41</v>
      </c>
      <c r="J34" s="34">
        <v>21.52</v>
      </c>
      <c r="K34" s="22"/>
      <c r="L34" s="22"/>
      <c r="M34" s="22"/>
      <c r="N34" s="22"/>
      <c r="O34" s="22"/>
      <c r="P34" s="22"/>
    </row>
    <row r="35" spans="1:16" ht="39" customHeight="1" x14ac:dyDescent="0.15">
      <c r="A35" s="22"/>
      <c r="B35" s="35"/>
      <c r="C35" s="1200" t="s">
        <v>569</v>
      </c>
      <c r="D35" s="1201"/>
      <c r="E35" s="1202"/>
      <c r="F35" s="36">
        <v>10.77</v>
      </c>
      <c r="G35" s="37">
        <v>11.93</v>
      </c>
      <c r="H35" s="37">
        <v>12.7</v>
      </c>
      <c r="I35" s="37">
        <v>13.99</v>
      </c>
      <c r="J35" s="38">
        <v>13.93</v>
      </c>
      <c r="K35" s="22"/>
      <c r="L35" s="22"/>
      <c r="M35" s="22"/>
      <c r="N35" s="22"/>
      <c r="O35" s="22"/>
      <c r="P35" s="22"/>
    </row>
    <row r="36" spans="1:16" ht="39" customHeight="1" x14ac:dyDescent="0.15">
      <c r="A36" s="22"/>
      <c r="B36" s="35"/>
      <c r="C36" s="1200" t="s">
        <v>570</v>
      </c>
      <c r="D36" s="1201"/>
      <c r="E36" s="1202"/>
      <c r="F36" s="36" t="s">
        <v>519</v>
      </c>
      <c r="G36" s="37" t="s">
        <v>519</v>
      </c>
      <c r="H36" s="37">
        <v>10.86</v>
      </c>
      <c r="I36" s="37">
        <v>3.27</v>
      </c>
      <c r="J36" s="38">
        <v>3.78</v>
      </c>
      <c r="K36" s="22"/>
      <c r="L36" s="22"/>
      <c r="M36" s="22"/>
      <c r="N36" s="22"/>
      <c r="O36" s="22"/>
      <c r="P36" s="22"/>
    </row>
    <row r="37" spans="1:16" ht="39" customHeight="1" x14ac:dyDescent="0.15">
      <c r="A37" s="22"/>
      <c r="B37" s="35"/>
      <c r="C37" s="1200" t="s">
        <v>571</v>
      </c>
      <c r="D37" s="1201"/>
      <c r="E37" s="1202"/>
      <c r="F37" s="36">
        <v>3.54</v>
      </c>
      <c r="G37" s="37">
        <v>3.35</v>
      </c>
      <c r="H37" s="37">
        <v>3.15</v>
      </c>
      <c r="I37" s="37">
        <v>3.46</v>
      </c>
      <c r="J37" s="38">
        <v>2.73</v>
      </c>
      <c r="K37" s="22"/>
      <c r="L37" s="22"/>
      <c r="M37" s="22"/>
      <c r="N37" s="22"/>
      <c r="O37" s="22"/>
      <c r="P37" s="22"/>
    </row>
    <row r="38" spans="1:16" ht="39" customHeight="1" x14ac:dyDescent="0.15">
      <c r="A38" s="22"/>
      <c r="B38" s="35"/>
      <c r="C38" s="1200" t="s">
        <v>572</v>
      </c>
      <c r="D38" s="1201"/>
      <c r="E38" s="1202"/>
      <c r="F38" s="36">
        <v>1.79</v>
      </c>
      <c r="G38" s="37">
        <v>2.36</v>
      </c>
      <c r="H38" s="37">
        <v>3.25</v>
      </c>
      <c r="I38" s="37">
        <v>4.55</v>
      </c>
      <c r="J38" s="38">
        <v>2.34</v>
      </c>
      <c r="K38" s="22"/>
      <c r="L38" s="22"/>
      <c r="M38" s="22"/>
      <c r="N38" s="22"/>
      <c r="O38" s="22"/>
      <c r="P38" s="22"/>
    </row>
    <row r="39" spans="1:16" ht="39" customHeight="1" x14ac:dyDescent="0.15">
      <c r="A39" s="22"/>
      <c r="B39" s="35"/>
      <c r="C39" s="1200" t="s">
        <v>573</v>
      </c>
      <c r="D39" s="1201"/>
      <c r="E39" s="1202"/>
      <c r="F39" s="36">
        <v>1.67</v>
      </c>
      <c r="G39" s="37">
        <v>1.85</v>
      </c>
      <c r="H39" s="37">
        <v>1.97</v>
      </c>
      <c r="I39" s="37">
        <v>2.2000000000000002</v>
      </c>
      <c r="J39" s="38">
        <v>2.33</v>
      </c>
      <c r="K39" s="22"/>
      <c r="L39" s="22"/>
      <c r="M39" s="22"/>
      <c r="N39" s="22"/>
      <c r="O39" s="22"/>
      <c r="P39" s="22"/>
    </row>
    <row r="40" spans="1:16" ht="39" customHeight="1" x14ac:dyDescent="0.15">
      <c r="A40" s="22"/>
      <c r="B40" s="35"/>
      <c r="C40" s="1200" t="s">
        <v>574</v>
      </c>
      <c r="D40" s="1201"/>
      <c r="E40" s="1202"/>
      <c r="F40" s="36">
        <v>0.54</v>
      </c>
      <c r="G40" s="37">
        <v>0.39</v>
      </c>
      <c r="H40" s="37">
        <v>2.04</v>
      </c>
      <c r="I40" s="37">
        <v>1.65</v>
      </c>
      <c r="J40" s="38">
        <v>1.43</v>
      </c>
      <c r="K40" s="22"/>
      <c r="L40" s="22"/>
      <c r="M40" s="22"/>
      <c r="N40" s="22"/>
      <c r="O40" s="22"/>
      <c r="P40" s="22"/>
    </row>
    <row r="41" spans="1:16" ht="39" customHeight="1" x14ac:dyDescent="0.15">
      <c r="A41" s="22"/>
      <c r="B41" s="35"/>
      <c r="C41" s="1200" t="s">
        <v>575</v>
      </c>
      <c r="D41" s="1201"/>
      <c r="E41" s="1202"/>
      <c r="F41" s="36">
        <v>2.87</v>
      </c>
      <c r="G41" s="37">
        <v>1.32</v>
      </c>
      <c r="H41" s="37">
        <v>0.98</v>
      </c>
      <c r="I41" s="37">
        <v>0.84</v>
      </c>
      <c r="J41" s="38">
        <v>0.49</v>
      </c>
      <c r="K41" s="22"/>
      <c r="L41" s="22"/>
      <c r="M41" s="22"/>
      <c r="N41" s="22"/>
      <c r="O41" s="22"/>
      <c r="P41" s="22"/>
    </row>
    <row r="42" spans="1:16" ht="39" customHeight="1" x14ac:dyDescent="0.15">
      <c r="A42" s="22"/>
      <c r="B42" s="39"/>
      <c r="C42" s="1200" t="s">
        <v>576</v>
      </c>
      <c r="D42" s="1201"/>
      <c r="E42" s="1202"/>
      <c r="F42" s="36" t="s">
        <v>519</v>
      </c>
      <c r="G42" s="37" t="s">
        <v>519</v>
      </c>
      <c r="H42" s="37" t="s">
        <v>519</v>
      </c>
      <c r="I42" s="37" t="s">
        <v>519</v>
      </c>
      <c r="J42" s="38" t="s">
        <v>519</v>
      </c>
      <c r="K42" s="22"/>
      <c r="L42" s="22"/>
      <c r="M42" s="22"/>
      <c r="N42" s="22"/>
      <c r="O42" s="22"/>
      <c r="P42" s="22"/>
    </row>
    <row r="43" spans="1:16" ht="39" customHeight="1" thickBot="1" x14ac:dyDescent="0.2">
      <c r="A43" s="22"/>
      <c r="B43" s="40"/>
      <c r="C43" s="1203" t="s">
        <v>577</v>
      </c>
      <c r="D43" s="1204"/>
      <c r="E43" s="1205"/>
      <c r="F43" s="41">
        <v>5.76</v>
      </c>
      <c r="G43" s="42">
        <v>5.09</v>
      </c>
      <c r="H43" s="42">
        <v>0.32</v>
      </c>
      <c r="I43" s="42">
        <v>0.32</v>
      </c>
      <c r="J43" s="43">
        <v>0.36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QxZkMMHtb6hy82X+N1Lm8pZi1HyfXuucLnQBBFAvsz4i8jQ4uf8/JZ7gy36o8xJx/+lc1x/bdfgFmp/sDFCOQ==" saltValue="owgmPQKZdZOhvK5ejwDG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J34" zoomScaleSheetLayoutView="55" workbookViewId="0">
      <selection activeCell="Q58" sqref="Q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251</v>
      </c>
      <c r="L45" s="60">
        <v>253</v>
      </c>
      <c r="M45" s="60">
        <v>257</v>
      </c>
      <c r="N45" s="60">
        <v>270</v>
      </c>
      <c r="O45" s="61">
        <v>320</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519</v>
      </c>
      <c r="L46" s="64" t="s">
        <v>519</v>
      </c>
      <c r="M46" s="64" t="s">
        <v>519</v>
      </c>
      <c r="N46" s="64" t="s">
        <v>519</v>
      </c>
      <c r="O46" s="65" t="s">
        <v>519</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519</v>
      </c>
      <c r="L47" s="64" t="s">
        <v>519</v>
      </c>
      <c r="M47" s="64" t="s">
        <v>519</v>
      </c>
      <c r="N47" s="64" t="s">
        <v>519</v>
      </c>
      <c r="O47" s="65" t="s">
        <v>519</v>
      </c>
      <c r="P47" s="48"/>
      <c r="Q47" s="48"/>
      <c r="R47" s="48"/>
      <c r="S47" s="48"/>
      <c r="T47" s="48"/>
      <c r="U47" s="48"/>
    </row>
    <row r="48" spans="1:21" ht="30.75" customHeight="1" x14ac:dyDescent="0.15">
      <c r="A48" s="48"/>
      <c r="B48" s="1228"/>
      <c r="C48" s="1229"/>
      <c r="D48" s="62"/>
      <c r="E48" s="1210" t="s">
        <v>15</v>
      </c>
      <c r="F48" s="1210"/>
      <c r="G48" s="1210"/>
      <c r="H48" s="1210"/>
      <c r="I48" s="1210"/>
      <c r="J48" s="1211"/>
      <c r="K48" s="63">
        <v>106</v>
      </c>
      <c r="L48" s="64">
        <v>123</v>
      </c>
      <c r="M48" s="64">
        <v>165</v>
      </c>
      <c r="N48" s="64">
        <v>167</v>
      </c>
      <c r="O48" s="65">
        <v>179</v>
      </c>
      <c r="P48" s="48"/>
      <c r="Q48" s="48"/>
      <c r="R48" s="48"/>
      <c r="S48" s="48"/>
      <c r="T48" s="48"/>
      <c r="U48" s="48"/>
    </row>
    <row r="49" spans="1:21" ht="30.75" customHeight="1" x14ac:dyDescent="0.15">
      <c r="A49" s="48"/>
      <c r="B49" s="1228"/>
      <c r="C49" s="1229"/>
      <c r="D49" s="62"/>
      <c r="E49" s="1210" t="s">
        <v>16</v>
      </c>
      <c r="F49" s="1210"/>
      <c r="G49" s="1210"/>
      <c r="H49" s="1210"/>
      <c r="I49" s="1210"/>
      <c r="J49" s="1211"/>
      <c r="K49" s="63">
        <v>15</v>
      </c>
      <c r="L49" s="64">
        <v>20</v>
      </c>
      <c r="M49" s="64">
        <v>23</v>
      </c>
      <c r="N49" s="64">
        <v>24</v>
      </c>
      <c r="O49" s="65">
        <v>28</v>
      </c>
      <c r="P49" s="48"/>
      <c r="Q49" s="48"/>
      <c r="R49" s="48"/>
      <c r="S49" s="48"/>
      <c r="T49" s="48"/>
      <c r="U49" s="48"/>
    </row>
    <row r="50" spans="1:21" ht="30.75" customHeight="1" x14ac:dyDescent="0.15">
      <c r="A50" s="48"/>
      <c r="B50" s="1228"/>
      <c r="C50" s="1229"/>
      <c r="D50" s="62"/>
      <c r="E50" s="1210" t="s">
        <v>17</v>
      </c>
      <c r="F50" s="1210"/>
      <c r="G50" s="1210"/>
      <c r="H50" s="1210"/>
      <c r="I50" s="1210"/>
      <c r="J50" s="1211"/>
      <c r="K50" s="63">
        <v>1</v>
      </c>
      <c r="L50" s="64">
        <v>1</v>
      </c>
      <c r="M50" s="64">
        <v>1</v>
      </c>
      <c r="N50" s="64">
        <v>0</v>
      </c>
      <c r="O50" s="65">
        <v>0</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519</v>
      </c>
      <c r="L51" s="64" t="s">
        <v>519</v>
      </c>
      <c r="M51" s="64" t="s">
        <v>519</v>
      </c>
      <c r="N51" s="64" t="s">
        <v>519</v>
      </c>
      <c r="O51" s="65" t="s">
        <v>519</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305</v>
      </c>
      <c r="L52" s="64">
        <v>314</v>
      </c>
      <c r="M52" s="64">
        <v>332</v>
      </c>
      <c r="N52" s="64">
        <v>347</v>
      </c>
      <c r="O52" s="65">
        <v>375</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68</v>
      </c>
      <c r="L53" s="69">
        <v>83</v>
      </c>
      <c r="M53" s="69">
        <v>114</v>
      </c>
      <c r="N53" s="69">
        <v>114</v>
      </c>
      <c r="O53" s="70">
        <v>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583</v>
      </c>
      <c r="L57" s="83" t="s">
        <v>583</v>
      </c>
      <c r="M57" s="83" t="s">
        <v>583</v>
      </c>
      <c r="N57" s="83" t="s">
        <v>583</v>
      </c>
      <c r="O57" s="84" t="s">
        <v>583</v>
      </c>
    </row>
    <row r="58" spans="1:21" ht="31.5" customHeight="1" thickBot="1" x14ac:dyDescent="0.2">
      <c r="B58" s="1218"/>
      <c r="C58" s="1219"/>
      <c r="D58" s="1223" t="s">
        <v>27</v>
      </c>
      <c r="E58" s="1224"/>
      <c r="F58" s="1224"/>
      <c r="G58" s="1224"/>
      <c r="H58" s="1224"/>
      <c r="I58" s="1224"/>
      <c r="J58" s="1225"/>
      <c r="K58" s="85" t="s">
        <v>583</v>
      </c>
      <c r="L58" s="86" t="s">
        <v>583</v>
      </c>
      <c r="M58" s="86" t="s">
        <v>583</v>
      </c>
      <c r="N58" s="86" t="s">
        <v>583</v>
      </c>
      <c r="O58" s="87" t="s">
        <v>583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U92UnDrjuEm61Da2ImGj5xJG58IqSoaZGLLcdWGtmkaiHpqAzASXzj7oTjhZbtxnFm9a1LJ1/5TqAV3pofllw==" saltValue="J7RhlpfFGCWEhfYk20JS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J37" zoomScaleSheetLayoutView="100" workbookViewId="0">
      <selection activeCell="M49" sqref="M4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46" t="s">
        <v>30</v>
      </c>
      <c r="C41" s="1247"/>
      <c r="D41" s="101"/>
      <c r="E41" s="1248" t="s">
        <v>31</v>
      </c>
      <c r="F41" s="1248"/>
      <c r="G41" s="1248"/>
      <c r="H41" s="1249"/>
      <c r="I41" s="102">
        <v>3535</v>
      </c>
      <c r="J41" s="103">
        <v>3516</v>
      </c>
      <c r="K41" s="103">
        <v>3447</v>
      </c>
      <c r="L41" s="103">
        <v>3551</v>
      </c>
      <c r="M41" s="104">
        <v>3780</v>
      </c>
    </row>
    <row r="42" spans="2:13" ht="27.75" customHeight="1" x14ac:dyDescent="0.15">
      <c r="B42" s="1236"/>
      <c r="C42" s="1237"/>
      <c r="D42" s="105"/>
      <c r="E42" s="1240" t="s">
        <v>32</v>
      </c>
      <c r="F42" s="1240"/>
      <c r="G42" s="1240"/>
      <c r="H42" s="1241"/>
      <c r="I42" s="106">
        <v>78</v>
      </c>
      <c r="J42" s="107">
        <v>68</v>
      </c>
      <c r="K42" s="107">
        <v>59</v>
      </c>
      <c r="L42" s="107">
        <v>50</v>
      </c>
      <c r="M42" s="108">
        <v>41</v>
      </c>
    </row>
    <row r="43" spans="2:13" ht="27.75" customHeight="1" x14ac:dyDescent="0.15">
      <c r="B43" s="1236"/>
      <c r="C43" s="1237"/>
      <c r="D43" s="105"/>
      <c r="E43" s="1240" t="s">
        <v>33</v>
      </c>
      <c r="F43" s="1240"/>
      <c r="G43" s="1240"/>
      <c r="H43" s="1241"/>
      <c r="I43" s="106">
        <v>2430</v>
      </c>
      <c r="J43" s="107">
        <v>2322</v>
      </c>
      <c r="K43" s="107">
        <v>2368</v>
      </c>
      <c r="L43" s="107">
        <v>2382</v>
      </c>
      <c r="M43" s="108">
        <v>2441</v>
      </c>
    </row>
    <row r="44" spans="2:13" ht="27.75" customHeight="1" x14ac:dyDescent="0.15">
      <c r="B44" s="1236"/>
      <c r="C44" s="1237"/>
      <c r="D44" s="105"/>
      <c r="E44" s="1240" t="s">
        <v>34</v>
      </c>
      <c r="F44" s="1240"/>
      <c r="G44" s="1240"/>
      <c r="H44" s="1241"/>
      <c r="I44" s="106">
        <v>294</v>
      </c>
      <c r="J44" s="107">
        <v>448</v>
      </c>
      <c r="K44" s="107">
        <v>452</v>
      </c>
      <c r="L44" s="107">
        <v>431</v>
      </c>
      <c r="M44" s="108">
        <v>413</v>
      </c>
    </row>
    <row r="45" spans="2:13" ht="27.75" customHeight="1" x14ac:dyDescent="0.15">
      <c r="B45" s="1236"/>
      <c r="C45" s="1237"/>
      <c r="D45" s="105"/>
      <c r="E45" s="1240" t="s">
        <v>35</v>
      </c>
      <c r="F45" s="1240"/>
      <c r="G45" s="1240"/>
      <c r="H45" s="1241"/>
      <c r="I45" s="106">
        <v>537</v>
      </c>
      <c r="J45" s="107">
        <v>659</v>
      </c>
      <c r="K45" s="107">
        <v>661</v>
      </c>
      <c r="L45" s="107">
        <v>680</v>
      </c>
      <c r="M45" s="108">
        <v>674</v>
      </c>
    </row>
    <row r="46" spans="2:13" ht="27.75" customHeight="1" x14ac:dyDescent="0.15">
      <c r="B46" s="1236"/>
      <c r="C46" s="1237"/>
      <c r="D46" s="109"/>
      <c r="E46" s="1240" t="s">
        <v>36</v>
      </c>
      <c r="F46" s="1240"/>
      <c r="G46" s="1240"/>
      <c r="H46" s="1241"/>
      <c r="I46" s="106" t="s">
        <v>519</v>
      </c>
      <c r="J46" s="107" t="s">
        <v>519</v>
      </c>
      <c r="K46" s="107" t="s">
        <v>519</v>
      </c>
      <c r="L46" s="107" t="s">
        <v>519</v>
      </c>
      <c r="M46" s="108" t="s">
        <v>519</v>
      </c>
    </row>
    <row r="47" spans="2:13" ht="27.75" customHeight="1" x14ac:dyDescent="0.15">
      <c r="B47" s="1236"/>
      <c r="C47" s="1237"/>
      <c r="D47" s="110"/>
      <c r="E47" s="1250" t="s">
        <v>37</v>
      </c>
      <c r="F47" s="1251"/>
      <c r="G47" s="1251"/>
      <c r="H47" s="1252"/>
      <c r="I47" s="106" t="s">
        <v>519</v>
      </c>
      <c r="J47" s="107" t="s">
        <v>519</v>
      </c>
      <c r="K47" s="107" t="s">
        <v>519</v>
      </c>
      <c r="L47" s="107" t="s">
        <v>519</v>
      </c>
      <c r="M47" s="108" t="s">
        <v>519</v>
      </c>
    </row>
    <row r="48" spans="2:13" ht="27.75" customHeight="1" x14ac:dyDescent="0.15">
      <c r="B48" s="1236"/>
      <c r="C48" s="1237"/>
      <c r="D48" s="105"/>
      <c r="E48" s="1240" t="s">
        <v>38</v>
      </c>
      <c r="F48" s="1240"/>
      <c r="G48" s="1240"/>
      <c r="H48" s="1241"/>
      <c r="I48" s="106" t="s">
        <v>519</v>
      </c>
      <c r="J48" s="107" t="s">
        <v>519</v>
      </c>
      <c r="K48" s="107" t="s">
        <v>519</v>
      </c>
      <c r="L48" s="107" t="s">
        <v>519</v>
      </c>
      <c r="M48" s="108" t="s">
        <v>519</v>
      </c>
    </row>
    <row r="49" spans="2:13" ht="27.75" customHeight="1" x14ac:dyDescent="0.15">
      <c r="B49" s="1238"/>
      <c r="C49" s="1239"/>
      <c r="D49" s="105"/>
      <c r="E49" s="1240" t="s">
        <v>39</v>
      </c>
      <c r="F49" s="1240"/>
      <c r="G49" s="1240"/>
      <c r="H49" s="1241"/>
      <c r="I49" s="106" t="s">
        <v>519</v>
      </c>
      <c r="J49" s="107" t="s">
        <v>519</v>
      </c>
      <c r="K49" s="107" t="s">
        <v>519</v>
      </c>
      <c r="L49" s="107" t="s">
        <v>519</v>
      </c>
      <c r="M49" s="108" t="s">
        <v>519</v>
      </c>
    </row>
    <row r="50" spans="2:13" ht="27.75" customHeight="1" x14ac:dyDescent="0.15">
      <c r="B50" s="1234" t="s">
        <v>40</v>
      </c>
      <c r="C50" s="1235"/>
      <c r="D50" s="111"/>
      <c r="E50" s="1240" t="s">
        <v>41</v>
      </c>
      <c r="F50" s="1240"/>
      <c r="G50" s="1240"/>
      <c r="H50" s="1241"/>
      <c r="I50" s="106">
        <v>3234</v>
      </c>
      <c r="J50" s="107">
        <v>3812</v>
      </c>
      <c r="K50" s="107">
        <v>4000</v>
      </c>
      <c r="L50" s="107">
        <v>4202</v>
      </c>
      <c r="M50" s="108">
        <v>4368</v>
      </c>
    </row>
    <row r="51" spans="2:13" ht="27.75" customHeight="1" x14ac:dyDescent="0.15">
      <c r="B51" s="1236"/>
      <c r="C51" s="1237"/>
      <c r="D51" s="105"/>
      <c r="E51" s="1240" t="s">
        <v>42</v>
      </c>
      <c r="F51" s="1240"/>
      <c r="G51" s="1240"/>
      <c r="H51" s="1241"/>
      <c r="I51" s="106" t="s">
        <v>519</v>
      </c>
      <c r="J51" s="107" t="s">
        <v>519</v>
      </c>
      <c r="K51" s="107" t="s">
        <v>519</v>
      </c>
      <c r="L51" s="107" t="s">
        <v>519</v>
      </c>
      <c r="M51" s="108" t="s">
        <v>519</v>
      </c>
    </row>
    <row r="52" spans="2:13" ht="27.75" customHeight="1" x14ac:dyDescent="0.15">
      <c r="B52" s="1238"/>
      <c r="C52" s="1239"/>
      <c r="D52" s="105"/>
      <c r="E52" s="1240" t="s">
        <v>43</v>
      </c>
      <c r="F52" s="1240"/>
      <c r="G52" s="1240"/>
      <c r="H52" s="1241"/>
      <c r="I52" s="106">
        <v>4107</v>
      </c>
      <c r="J52" s="107">
        <v>4094</v>
      </c>
      <c r="K52" s="107">
        <v>4090</v>
      </c>
      <c r="L52" s="107">
        <v>4024</v>
      </c>
      <c r="M52" s="108">
        <v>4129</v>
      </c>
    </row>
    <row r="53" spans="2:13" ht="27.75" customHeight="1" thickBot="1" x14ac:dyDescent="0.2">
      <c r="B53" s="1242" t="s">
        <v>44</v>
      </c>
      <c r="C53" s="1243"/>
      <c r="D53" s="112"/>
      <c r="E53" s="1244" t="s">
        <v>45</v>
      </c>
      <c r="F53" s="1244"/>
      <c r="G53" s="1244"/>
      <c r="H53" s="1245"/>
      <c r="I53" s="113">
        <v>-468</v>
      </c>
      <c r="J53" s="114">
        <v>-892</v>
      </c>
      <c r="K53" s="114">
        <v>-1104</v>
      </c>
      <c r="L53" s="114">
        <v>-1132</v>
      </c>
      <c r="M53" s="115">
        <v>-1147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Y6JvppW2DJt1qXEZIM1LvcAuKoKJz4cou/ENAFs3866O3WOqIzuRjCzSoVP4uluLg1CoVtqki+fpVOG171gRA==" saltValue="X09+FvMgPDDVfU/Af5qA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F16"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61" t="s">
        <v>48</v>
      </c>
      <c r="D55" s="1261"/>
      <c r="E55" s="1262"/>
      <c r="F55" s="127">
        <v>1542</v>
      </c>
      <c r="G55" s="127">
        <v>1708</v>
      </c>
      <c r="H55" s="128">
        <v>1727</v>
      </c>
    </row>
    <row r="56" spans="2:8" ht="52.5" customHeight="1" x14ac:dyDescent="0.15">
      <c r="B56" s="129"/>
      <c r="C56" s="1263" t="s">
        <v>49</v>
      </c>
      <c r="D56" s="1263"/>
      <c r="E56" s="1264"/>
      <c r="F56" s="130">
        <v>302</v>
      </c>
      <c r="G56" s="130">
        <v>329</v>
      </c>
      <c r="H56" s="131">
        <v>339</v>
      </c>
    </row>
    <row r="57" spans="2:8" ht="53.25" customHeight="1" x14ac:dyDescent="0.15">
      <c r="B57" s="129"/>
      <c r="C57" s="1265" t="s">
        <v>50</v>
      </c>
      <c r="D57" s="1265"/>
      <c r="E57" s="1266"/>
      <c r="F57" s="132">
        <v>2191</v>
      </c>
      <c r="G57" s="132">
        <v>2200</v>
      </c>
      <c r="H57" s="133">
        <v>2337</v>
      </c>
    </row>
    <row r="58" spans="2:8" ht="45.75" customHeight="1" x14ac:dyDescent="0.15">
      <c r="B58" s="134"/>
      <c r="C58" s="1253" t="s">
        <v>602</v>
      </c>
      <c r="D58" s="1254"/>
      <c r="E58" s="1255"/>
      <c r="F58" s="135">
        <v>1501</v>
      </c>
      <c r="G58" s="135">
        <v>1502</v>
      </c>
      <c r="H58" s="136">
        <v>1503</v>
      </c>
    </row>
    <row r="59" spans="2:8" ht="45.75" customHeight="1" x14ac:dyDescent="0.15">
      <c r="B59" s="134"/>
      <c r="C59" s="1253" t="s">
        <v>603</v>
      </c>
      <c r="D59" s="1254"/>
      <c r="E59" s="1255"/>
      <c r="F59" s="135">
        <v>211</v>
      </c>
      <c r="G59" s="135">
        <v>220</v>
      </c>
      <c r="H59" s="136">
        <v>250</v>
      </c>
    </row>
    <row r="60" spans="2:8" ht="45.75" customHeight="1" x14ac:dyDescent="0.15">
      <c r="B60" s="134"/>
      <c r="C60" s="1253" t="s">
        <v>604</v>
      </c>
      <c r="D60" s="1254"/>
      <c r="E60" s="1255"/>
      <c r="F60" s="135">
        <v>149</v>
      </c>
      <c r="G60" s="135">
        <v>164</v>
      </c>
      <c r="H60" s="136">
        <v>194</v>
      </c>
    </row>
    <row r="61" spans="2:8" ht="45.75" customHeight="1" x14ac:dyDescent="0.15">
      <c r="B61" s="134"/>
      <c r="C61" s="1253" t="s">
        <v>605</v>
      </c>
      <c r="D61" s="1254"/>
      <c r="E61" s="1255"/>
      <c r="F61" s="135">
        <v>162</v>
      </c>
      <c r="G61" s="135">
        <v>162</v>
      </c>
      <c r="H61" s="136">
        <v>162</v>
      </c>
    </row>
    <row r="62" spans="2:8" ht="45.75" customHeight="1" thickBot="1" x14ac:dyDescent="0.2">
      <c r="B62" s="137"/>
      <c r="C62" s="1256" t="s">
        <v>606</v>
      </c>
      <c r="D62" s="1257"/>
      <c r="E62" s="1258"/>
      <c r="F62" s="138">
        <v>0</v>
      </c>
      <c r="G62" s="138">
        <v>0</v>
      </c>
      <c r="H62" s="139">
        <v>75</v>
      </c>
    </row>
    <row r="63" spans="2:8" ht="52.5" customHeight="1" thickBot="1" x14ac:dyDescent="0.2">
      <c r="B63" s="140"/>
      <c r="C63" s="1259" t="s">
        <v>51</v>
      </c>
      <c r="D63" s="1259"/>
      <c r="E63" s="1260"/>
      <c r="F63" s="141">
        <v>4035</v>
      </c>
      <c r="G63" s="141">
        <v>4237</v>
      </c>
      <c r="H63" s="142">
        <v>4403</v>
      </c>
    </row>
    <row r="64" spans="2:8" ht="15" customHeight="1" x14ac:dyDescent="0.15"/>
    <row r="65" ht="0" hidden="1" customHeight="1" x14ac:dyDescent="0.15"/>
    <row r="66" ht="0" hidden="1" customHeight="1" x14ac:dyDescent="0.15"/>
  </sheetData>
  <sheetProtection algorithmName="SHA-512" hashValue="vWMAqMP6OJi28bVFBo8mPVbulhl/HVyL5lQd3Wa4qw5Hvbvcyh/8AuOJP/xa44f1uUSYm8OoHO9ieBVqw7Wq8w==" saltValue="3uzLdU+JZHOV9V+gKE0Y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8BBF3-A6C7-4624-89F6-B264EEEBC509}">
  <sheetPr>
    <pageSetUpPr fitToPage="1"/>
  </sheetPr>
  <dimension ref="A1:WZM191"/>
  <sheetViews>
    <sheetView showGridLines="0" topLeftCell="A36" zoomScale="85" zoomScaleNormal="85" zoomScaleSheetLayoutView="55" workbookViewId="0">
      <selection activeCell="AN64" sqref="AN64"/>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561</v>
      </c>
      <c r="BQ50" s="1301"/>
      <c r="BR50" s="1301"/>
      <c r="BS50" s="1301"/>
      <c r="BT50" s="1301"/>
      <c r="BU50" s="1301"/>
      <c r="BV50" s="1301"/>
      <c r="BW50" s="1301"/>
      <c r="BX50" s="1301" t="s">
        <v>562</v>
      </c>
      <c r="BY50" s="1301"/>
      <c r="BZ50" s="1301"/>
      <c r="CA50" s="1301"/>
      <c r="CB50" s="1301"/>
      <c r="CC50" s="1301"/>
      <c r="CD50" s="1301"/>
      <c r="CE50" s="1301"/>
      <c r="CF50" s="1301" t="s">
        <v>563</v>
      </c>
      <c r="CG50" s="1301"/>
      <c r="CH50" s="1301"/>
      <c r="CI50" s="1301"/>
      <c r="CJ50" s="1301"/>
      <c r="CK50" s="1301"/>
      <c r="CL50" s="1301"/>
      <c r="CM50" s="1301"/>
      <c r="CN50" s="1301" t="s">
        <v>564</v>
      </c>
      <c r="CO50" s="1301"/>
      <c r="CP50" s="1301"/>
      <c r="CQ50" s="1301"/>
      <c r="CR50" s="1301"/>
      <c r="CS50" s="1301"/>
      <c r="CT50" s="1301"/>
      <c r="CU50" s="1301"/>
      <c r="CV50" s="1301" t="s">
        <v>565</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611</v>
      </c>
      <c r="AO51" s="1305"/>
      <c r="AP51" s="1305"/>
      <c r="AQ51" s="1305"/>
      <c r="AR51" s="1305"/>
      <c r="AS51" s="1305"/>
      <c r="AT51" s="1305"/>
      <c r="AU51" s="1305"/>
      <c r="AV51" s="1305"/>
      <c r="AW51" s="1305"/>
      <c r="AX51" s="1305"/>
      <c r="AY51" s="1305"/>
      <c r="AZ51" s="1305"/>
      <c r="BA51" s="1305"/>
      <c r="BB51" s="1305" t="s">
        <v>612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68.8</v>
      </c>
      <c r="CG53" s="1307"/>
      <c r="CH53" s="1307"/>
      <c r="CI53" s="1307"/>
      <c r="CJ53" s="1307"/>
      <c r="CK53" s="1307"/>
      <c r="CL53" s="1307"/>
      <c r="CM53" s="1307"/>
      <c r="CN53" s="1307">
        <v>69</v>
      </c>
      <c r="CO53" s="1307"/>
      <c r="CP53" s="1307"/>
      <c r="CQ53" s="1307"/>
      <c r="CR53" s="1307"/>
      <c r="CS53" s="1307"/>
      <c r="CT53" s="1307"/>
      <c r="CU53" s="1307"/>
      <c r="CV53" s="1307">
        <v>70.2</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614</v>
      </c>
      <c r="AO55" s="1301"/>
      <c r="AP55" s="1301"/>
      <c r="AQ55" s="1301"/>
      <c r="AR55" s="1301"/>
      <c r="AS55" s="1301"/>
      <c r="AT55" s="1301"/>
      <c r="AU55" s="1301"/>
      <c r="AV55" s="1301"/>
      <c r="AW55" s="1301"/>
      <c r="AX55" s="1301"/>
      <c r="AY55" s="1301"/>
      <c r="AZ55" s="1301"/>
      <c r="BA55" s="1301"/>
      <c r="BB55" s="1305" t="s">
        <v>612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25.4</v>
      </c>
      <c r="CG55" s="1307"/>
      <c r="CH55" s="1307"/>
      <c r="CI55" s="1307"/>
      <c r="CJ55" s="1307"/>
      <c r="CK55" s="1307"/>
      <c r="CL55" s="1307"/>
      <c r="CM55" s="1307"/>
      <c r="CN55" s="1307">
        <v>23.4</v>
      </c>
      <c r="CO55" s="1307"/>
      <c r="CP55" s="1307"/>
      <c r="CQ55" s="1307"/>
      <c r="CR55" s="1307"/>
      <c r="CS55" s="1307"/>
      <c r="CT55" s="1307"/>
      <c r="CU55" s="1307"/>
      <c r="CV55" s="1307">
        <v>7.7</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58.7</v>
      </c>
      <c r="CG57" s="1307"/>
      <c r="CH57" s="1307"/>
      <c r="CI57" s="1307"/>
      <c r="CJ57" s="1307"/>
      <c r="CK57" s="1307"/>
      <c r="CL57" s="1307"/>
      <c r="CM57" s="1307"/>
      <c r="CN57" s="1307">
        <v>59.2</v>
      </c>
      <c r="CO57" s="1307"/>
      <c r="CP57" s="1307"/>
      <c r="CQ57" s="1307"/>
      <c r="CR57" s="1307"/>
      <c r="CS57" s="1307"/>
      <c r="CT57" s="1307"/>
      <c r="CU57" s="1307"/>
      <c r="CV57" s="1307">
        <v>60.7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615</v>
      </c>
    </row>
    <row r="64" spans="1:109" x14ac:dyDescent="0.15">
      <c r="B64" s="1276"/>
      <c r="G64" s="1283"/>
      <c r="I64" s="1317"/>
      <c r="J64" s="1317"/>
      <c r="K64" s="1317"/>
      <c r="L64" s="1317"/>
      <c r="M64" s="1317"/>
      <c r="N64" s="1318"/>
      <c r="AM64" s="1283"/>
      <c r="AN64" s="1283" t="s">
        <v>609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561</v>
      </c>
      <c r="BQ72" s="1301"/>
      <c r="BR72" s="1301"/>
      <c r="BS72" s="1301"/>
      <c r="BT72" s="1301"/>
      <c r="BU72" s="1301"/>
      <c r="BV72" s="1301"/>
      <c r="BW72" s="1301"/>
      <c r="BX72" s="1301" t="s">
        <v>562</v>
      </c>
      <c r="BY72" s="1301"/>
      <c r="BZ72" s="1301"/>
      <c r="CA72" s="1301"/>
      <c r="CB72" s="1301"/>
      <c r="CC72" s="1301"/>
      <c r="CD72" s="1301"/>
      <c r="CE72" s="1301"/>
      <c r="CF72" s="1301" t="s">
        <v>563</v>
      </c>
      <c r="CG72" s="1301"/>
      <c r="CH72" s="1301"/>
      <c r="CI72" s="1301"/>
      <c r="CJ72" s="1301"/>
      <c r="CK72" s="1301"/>
      <c r="CL72" s="1301"/>
      <c r="CM72" s="1301"/>
      <c r="CN72" s="1301" t="s">
        <v>564</v>
      </c>
      <c r="CO72" s="1301"/>
      <c r="CP72" s="1301"/>
      <c r="CQ72" s="1301"/>
      <c r="CR72" s="1301"/>
      <c r="CS72" s="1301"/>
      <c r="CT72" s="1301"/>
      <c r="CU72" s="1301"/>
      <c r="CV72" s="1301" t="s">
        <v>565</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611</v>
      </c>
      <c r="AO73" s="1305"/>
      <c r="AP73" s="1305"/>
      <c r="AQ73" s="1305"/>
      <c r="AR73" s="1305"/>
      <c r="AS73" s="1305"/>
      <c r="AT73" s="1305"/>
      <c r="AU73" s="1305"/>
      <c r="AV73" s="1305"/>
      <c r="AW73" s="1305"/>
      <c r="AX73" s="1305"/>
      <c r="AY73" s="1305"/>
      <c r="AZ73" s="1305"/>
      <c r="BA73" s="1305"/>
      <c r="BB73" s="1305" t="s">
        <v>612</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616</v>
      </c>
      <c r="BC75" s="1305"/>
      <c r="BD75" s="1305"/>
      <c r="BE75" s="1305"/>
      <c r="BF75" s="1305"/>
      <c r="BG75" s="1305"/>
      <c r="BH75" s="1305"/>
      <c r="BI75" s="1305"/>
      <c r="BJ75" s="1305"/>
      <c r="BK75" s="1305"/>
      <c r="BL75" s="1305"/>
      <c r="BM75" s="1305"/>
      <c r="BN75" s="1305"/>
      <c r="BO75" s="1305"/>
      <c r="BP75" s="1307">
        <v>6.2</v>
      </c>
      <c r="BQ75" s="1307"/>
      <c r="BR75" s="1307"/>
      <c r="BS75" s="1307"/>
      <c r="BT75" s="1307"/>
      <c r="BU75" s="1307"/>
      <c r="BV75" s="1307"/>
      <c r="BW75" s="1307"/>
      <c r="BX75" s="1307">
        <v>4.4000000000000004</v>
      </c>
      <c r="BY75" s="1307"/>
      <c r="BZ75" s="1307"/>
      <c r="CA75" s="1307"/>
      <c r="CB75" s="1307"/>
      <c r="CC75" s="1307"/>
      <c r="CD75" s="1307"/>
      <c r="CE75" s="1307"/>
      <c r="CF75" s="1307">
        <v>4.0999999999999996</v>
      </c>
      <c r="CG75" s="1307"/>
      <c r="CH75" s="1307"/>
      <c r="CI75" s="1307"/>
      <c r="CJ75" s="1307"/>
      <c r="CK75" s="1307"/>
      <c r="CL75" s="1307"/>
      <c r="CM75" s="1307"/>
      <c r="CN75" s="1307">
        <v>4.8</v>
      </c>
      <c r="CO75" s="1307"/>
      <c r="CP75" s="1307"/>
      <c r="CQ75" s="1307"/>
      <c r="CR75" s="1307"/>
      <c r="CS75" s="1307"/>
      <c r="CT75" s="1307"/>
      <c r="CU75" s="1307"/>
      <c r="CV75" s="1307">
        <v>5.9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614</v>
      </c>
      <c r="AO77" s="1301"/>
      <c r="AP77" s="1301"/>
      <c r="AQ77" s="1301"/>
      <c r="AR77" s="1301"/>
      <c r="AS77" s="1301"/>
      <c r="AT77" s="1301"/>
      <c r="AU77" s="1301"/>
      <c r="AV77" s="1301"/>
      <c r="AW77" s="1301"/>
      <c r="AX77" s="1301"/>
      <c r="AY77" s="1301"/>
      <c r="AZ77" s="1301"/>
      <c r="BA77" s="1301"/>
      <c r="BB77" s="1305" t="s">
        <v>612</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25.4</v>
      </c>
      <c r="CG77" s="1307"/>
      <c r="CH77" s="1307"/>
      <c r="CI77" s="1307"/>
      <c r="CJ77" s="1307"/>
      <c r="CK77" s="1307"/>
      <c r="CL77" s="1307"/>
      <c r="CM77" s="1307"/>
      <c r="CN77" s="1307">
        <v>23.4</v>
      </c>
      <c r="CO77" s="1307"/>
      <c r="CP77" s="1307"/>
      <c r="CQ77" s="1307"/>
      <c r="CR77" s="1307"/>
      <c r="CS77" s="1307"/>
      <c r="CT77" s="1307"/>
      <c r="CU77" s="1307"/>
      <c r="CV77" s="1307">
        <v>7.7</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616</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8.6</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J7YfgJ6+1utcguQbFvo/BIatnhUcIenp65/3yl8FwPaF6X4sLM7d02PpTi/b/+gEcTf/wVFHUqf9sNQA7e1eA==" saltValue="+73edhvPkuRWdAh8SCsGC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79661-1C21-4497-A747-EE65848C4F58}">
  <sheetPr>
    <pageSetUpPr fitToPage="1"/>
  </sheetPr>
  <dimension ref="A1:DR135"/>
  <sheetViews>
    <sheetView showGridLines="0" topLeftCell="W79" zoomScale="70" zoomScaleNormal="70" zoomScaleSheetLayoutView="70" workbookViewId="0">
      <selection activeCell="AF85" sqref="AF8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R5E7M7/ray0LO+ME5kGN7sQUsyN72KFXTSbqAuO4pN2xjWmPzkgYrR/q4f/ibwx7kMSwz54vaoM4syOPn3yuQ==" saltValue="l+TqLSE4hJdcjaB5sUF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25585-6325-4BD8-99EB-6CB68B0C3B91}">
  <sheetPr>
    <pageSetUpPr fitToPage="1"/>
  </sheetPr>
  <dimension ref="A1:DR135"/>
  <sheetViews>
    <sheetView showGridLines="0" tabSelected="1" topLeftCell="A97" zoomScale="85" zoomScaleNormal="85" zoomScaleSheetLayoutView="55" workbookViewId="0">
      <selection activeCell="AE34" sqref="AE3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2+bwuU+eaEkXcomuA6JIDcci8ooECAIO0TQSJGj6mXO+uJxAVdjpAyM8FeDCjv6HhINuxxdx5s65oMZkCzGbg==" saltValue="RAZSzPTaoF6bS9t5jxT8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211747</v>
      </c>
      <c r="E3" s="161"/>
      <c r="F3" s="162">
        <v>175675</v>
      </c>
      <c r="G3" s="163"/>
      <c r="H3" s="164"/>
    </row>
    <row r="4" spans="1:8" x14ac:dyDescent="0.15">
      <c r="A4" s="165"/>
      <c r="B4" s="166"/>
      <c r="C4" s="167"/>
      <c r="D4" s="168">
        <v>137528</v>
      </c>
      <c r="E4" s="169"/>
      <c r="F4" s="170">
        <v>87698</v>
      </c>
      <c r="G4" s="171"/>
      <c r="H4" s="172"/>
    </row>
    <row r="5" spans="1:8" x14ac:dyDescent="0.15">
      <c r="A5" s="153" t="s">
        <v>553</v>
      </c>
      <c r="B5" s="158"/>
      <c r="C5" s="159"/>
      <c r="D5" s="160">
        <v>79544</v>
      </c>
      <c r="E5" s="161"/>
      <c r="F5" s="162">
        <v>162193</v>
      </c>
      <c r="G5" s="163"/>
      <c r="H5" s="164"/>
    </row>
    <row r="6" spans="1:8" x14ac:dyDescent="0.15">
      <c r="A6" s="165"/>
      <c r="B6" s="166"/>
      <c r="C6" s="167"/>
      <c r="D6" s="168">
        <v>47611</v>
      </c>
      <c r="E6" s="169"/>
      <c r="F6" s="170">
        <v>79985</v>
      </c>
      <c r="G6" s="171"/>
      <c r="H6" s="172"/>
    </row>
    <row r="7" spans="1:8" x14ac:dyDescent="0.15">
      <c r="A7" s="153" t="s">
        <v>554</v>
      </c>
      <c r="B7" s="158"/>
      <c r="C7" s="159"/>
      <c r="D7" s="160">
        <v>72003</v>
      </c>
      <c r="E7" s="161"/>
      <c r="F7" s="162">
        <v>119882</v>
      </c>
      <c r="G7" s="163"/>
      <c r="H7" s="164"/>
    </row>
    <row r="8" spans="1:8" x14ac:dyDescent="0.15">
      <c r="A8" s="165"/>
      <c r="B8" s="166"/>
      <c r="C8" s="167"/>
      <c r="D8" s="168">
        <v>38503</v>
      </c>
      <c r="E8" s="169"/>
      <c r="F8" s="170">
        <v>66481</v>
      </c>
      <c r="G8" s="171"/>
      <c r="H8" s="172"/>
    </row>
    <row r="9" spans="1:8" x14ac:dyDescent="0.15">
      <c r="A9" s="153" t="s">
        <v>555</v>
      </c>
      <c r="B9" s="158"/>
      <c r="C9" s="159"/>
      <c r="D9" s="160">
        <v>127862</v>
      </c>
      <c r="E9" s="161"/>
      <c r="F9" s="162">
        <v>116162</v>
      </c>
      <c r="G9" s="163"/>
      <c r="H9" s="164"/>
    </row>
    <row r="10" spans="1:8" x14ac:dyDescent="0.15">
      <c r="A10" s="165"/>
      <c r="B10" s="166"/>
      <c r="C10" s="167"/>
      <c r="D10" s="168">
        <v>55658</v>
      </c>
      <c r="E10" s="169"/>
      <c r="F10" s="170">
        <v>61562</v>
      </c>
      <c r="G10" s="171"/>
      <c r="H10" s="172"/>
    </row>
    <row r="11" spans="1:8" x14ac:dyDescent="0.15">
      <c r="A11" s="153" t="s">
        <v>556</v>
      </c>
      <c r="B11" s="158"/>
      <c r="C11" s="159"/>
      <c r="D11" s="160">
        <v>106183</v>
      </c>
      <c r="E11" s="161"/>
      <c r="F11" s="162">
        <v>121449</v>
      </c>
      <c r="G11" s="163"/>
      <c r="H11" s="164"/>
    </row>
    <row r="12" spans="1:8" x14ac:dyDescent="0.15">
      <c r="A12" s="165"/>
      <c r="B12" s="166"/>
      <c r="C12" s="173"/>
      <c r="D12" s="168">
        <v>93340</v>
      </c>
      <c r="E12" s="169"/>
      <c r="F12" s="170">
        <v>62922</v>
      </c>
      <c r="G12" s="171"/>
      <c r="H12" s="172"/>
    </row>
    <row r="13" spans="1:8" x14ac:dyDescent="0.15">
      <c r="A13" s="153"/>
      <c r="B13" s="158"/>
      <c r="C13" s="174"/>
      <c r="D13" s="175">
        <v>119468</v>
      </c>
      <c r="E13" s="176"/>
      <c r="F13" s="177">
        <v>139072</v>
      </c>
      <c r="G13" s="178"/>
      <c r="H13" s="164"/>
    </row>
    <row r="14" spans="1:8" x14ac:dyDescent="0.15">
      <c r="A14" s="165"/>
      <c r="B14" s="166"/>
      <c r="C14" s="167"/>
      <c r="D14" s="168">
        <v>74528</v>
      </c>
      <c r="E14" s="169"/>
      <c r="F14" s="170">
        <v>71730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28.28</v>
      </c>
      <c r="C19" s="179">
        <f>ROUND(VALUE(SUBSTITUTE(実質収支比率等に係る経年分析!G$48,"▲","-")),2)</f>
        <v>15.71</v>
      </c>
      <c r="D19" s="179">
        <f>ROUND(VALUE(SUBSTITUTE(実質収支比率等に係る経年分析!H$48,"▲","-")),2)</f>
        <v>27.17</v>
      </c>
      <c r="E19" s="179">
        <f>ROUND(VALUE(SUBSTITUTE(実質収支比率等に係る経年分析!I$48,"▲","-")),2)</f>
        <v>15.68</v>
      </c>
      <c r="F19" s="179">
        <f>ROUND(VALUE(SUBSTITUTE(実質収支比率等に係る経年分析!J$48,"▲","-")),2)</f>
        <v>25.31</v>
      </c>
    </row>
    <row r="20" spans="1:11" x14ac:dyDescent="0.15">
      <c r="A20" s="179" t="s">
        <v>55</v>
      </c>
      <c r="B20" s="179">
        <f>ROUND(VALUE(SUBSTITUTE(実質収支比率等に係る経年分析!F$47,"▲","-")),2)</f>
        <v>107.3</v>
      </c>
      <c r="C20" s="179">
        <f>ROUND(VALUE(SUBSTITUTE(実質収支比率等に係る経年分析!G$47,"▲","-")),2)</f>
        <v>75.13</v>
      </c>
      <c r="D20" s="179">
        <f>ROUND(VALUE(SUBSTITUTE(実質収支比率等に係る経年分析!H$47,"▲","-")),2)</f>
        <v>61.55</v>
      </c>
      <c r="E20" s="179">
        <f>ROUND(VALUE(SUBSTITUTE(実質収支比率等に係る経年分析!I$47,"▲","-")),2)</f>
        <v>70.27</v>
      </c>
      <c r="F20" s="179">
        <f>ROUND(VALUE(SUBSTITUTE(実質収支比率等に係る経年分析!J$47,"▲","-")),2)</f>
        <v>69.41</v>
      </c>
    </row>
    <row r="21" spans="1:11" x14ac:dyDescent="0.15">
      <c r="A21" s="179" t="s">
        <v>56</v>
      </c>
      <c r="B21" s="179">
        <f>IF(ISNUMBER(VALUE(SUBSTITUTE(実質収支比率等に係る経年分析!F$49,"▲","-"))),ROUND(VALUE(SUBSTITUTE(実質収支比率等に係る経年分析!F$49,"▲","-")),2),NA())</f>
        <v>3.78</v>
      </c>
      <c r="C21" s="179">
        <f>IF(ISNUMBER(VALUE(SUBSTITUTE(実質収支比率等に係る経年分析!G$49,"▲","-"))),ROUND(VALUE(SUBSTITUTE(実質収支比率等に係る経年分析!G$49,"▲","-")),2),NA())</f>
        <v>-37.619999999999997</v>
      </c>
      <c r="D21" s="179">
        <f>IF(ISNUMBER(VALUE(SUBSTITUTE(実質収支比率等に係る経年分析!H$49,"▲","-"))),ROUND(VALUE(SUBSTITUTE(実質収支比率等に係る経年分析!H$49,"▲","-")),2),NA())</f>
        <v>3.43</v>
      </c>
      <c r="E21" s="179">
        <f>IF(ISNUMBER(VALUE(SUBSTITUTE(実質収支比率等に係る経年分析!I$49,"▲","-"))),ROUND(VALUE(SUBSTITUTE(実質収支比率等に係る経年分析!I$49,"▲","-")),2),NA())</f>
        <v>-5.5</v>
      </c>
      <c r="F21" s="179">
        <f>IF(ISNUMBER(VALUE(SUBSTITUTE(実質収支比率等に係る経年分析!J$49,"▲","-"))),ROUND(VALUE(SUBSTITUTE(実質収支比率等に係る経年分析!J$49,"▲","-")),2),NA())</f>
        <v>10.75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5.76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5.09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0.36</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奈義町下水道特別会計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2.87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1.32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0.98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0.84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0.49</v>
      </c>
    </row>
    <row r="30" spans="1:11" x14ac:dyDescent="0.15">
      <c r="A30" s="180" t="str">
        <f>IF(連結実質赤字比率に係る赤字・黒字の構成分析!C$40="",NA(),連結実質赤字比率に係る赤字・黒字の構成分析!C$40)</f>
        <v>奈義町介護保険特別会計（保険事業勘定）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0.54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2.04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1.65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1.43</v>
      </c>
    </row>
    <row r="31" spans="1:11" x14ac:dyDescent="0.15">
      <c r="A31" s="180" t="str">
        <f>IF(連結実質赤字比率に係る赤字・黒字の構成分析!C$39="",NA(),連結実質赤字比率に係る赤字・黒字の構成分析!C$39)</f>
        <v>奈義町工業用水道事業会計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1.67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1.85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1.97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2.2000000000000002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2.33</v>
      </c>
    </row>
    <row r="32" spans="1:11" x14ac:dyDescent="0.15">
      <c r="A32" s="180" t="str">
        <f>IF(連結実質赤字比率に係る赤字・黒字の構成分析!C$38="",NA(),連結実質赤字比率に係る赤字・黒字の構成分析!C$38)</f>
        <v>奈義町国民健康保険特別会計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2.36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4.55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2.34</v>
      </c>
    </row>
    <row r="33" spans="1:16" x14ac:dyDescent="0.15">
      <c r="A33" s="180" t="str">
        <f>IF(連結実質赤字比率に係る赤字・黒字の構成分析!C$37="",NA(),連結実質赤字比率に係る赤字・黒字の構成分析!C$37)</f>
        <v>奈義町分譲地造成特別会計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3.54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3.35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2.73</v>
      </c>
    </row>
    <row r="34" spans="1:16" x14ac:dyDescent="0.15">
      <c r="A34" s="180" t="str">
        <f>IF(連結実質赤字比率に係る赤字・黒字の構成分析!C$36="",NA(),連結実質赤字比率に係る赤字・黒字の構成分析!C$36)</f>
        <v>津山圏域東部衛生施設組合清算特別会計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10.86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3.78</v>
      </c>
    </row>
    <row r="35" spans="1:16" x14ac:dyDescent="0.15">
      <c r="A35" s="180" t="str">
        <f>IF(連結実質赤字比率に係る赤字・黒字の構成分析!C$35="",NA(),連結実質赤字比率に係る赤字・黒字の構成分析!C$35)</f>
        <v>奈義町上水道事業会計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10.77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13.93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28.28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12.41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21.52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305</v>
      </c>
      <c r="E42" s="181"/>
      <c r="F42" s="181"/>
      <c r="G42" s="181">
        <f>'実質公債費比率（分子）の構造'!L$52</f>
        <v>314</v>
      </c>
      <c r="H42" s="181"/>
      <c r="I42" s="181"/>
      <c r="J42" s="181">
        <f>'実質公債費比率（分子）の構造'!M$52</f>
        <v>332</v>
      </c>
      <c r="K42" s="181"/>
      <c r="L42" s="181"/>
      <c r="M42" s="181">
        <f>'実質公債費比率（分子）の構造'!N$52</f>
        <v>347</v>
      </c>
      <c r="N42" s="181"/>
      <c r="O42" s="181"/>
      <c r="P42" s="181">
        <f>'実質公債費比率（分子）の構造'!O$52</f>
        <v>375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15</v>
      </c>
      <c r="C45" s="181"/>
      <c r="D45" s="181"/>
      <c r="E45" s="181">
        <f>'実質公債費比率（分子）の構造'!L$49</f>
        <v>20</v>
      </c>
      <c r="F45" s="181"/>
      <c r="G45" s="181"/>
      <c r="H45" s="181">
        <f>'実質公債費比率（分子）の構造'!M$49</f>
        <v>23</v>
      </c>
      <c r="I45" s="181"/>
      <c r="J45" s="181"/>
      <c r="K45" s="181">
        <f>'実質公債費比率（分子）の構造'!N$49</f>
        <v>24</v>
      </c>
      <c r="L45" s="181"/>
      <c r="M45" s="181"/>
      <c r="N45" s="181">
        <f>'実質公債費比率（分子）の構造'!O$49</f>
        <v>28</v>
      </c>
      <c r="O45" s="181"/>
      <c r="P45" s="181"/>
    </row>
    <row r="46" spans="1:16" x14ac:dyDescent="0.15">
      <c r="A46" s="181" t="s">
        <v>67</v>
      </c>
      <c r="B46" s="181">
        <f>'実質公債費比率（分子）の構造'!K$48</f>
        <v>106</v>
      </c>
      <c r="C46" s="181"/>
      <c r="D46" s="181"/>
      <c r="E46" s="181">
        <f>'実質公債費比率（分子）の構造'!L$48</f>
        <v>123</v>
      </c>
      <c r="F46" s="181"/>
      <c r="G46" s="181"/>
      <c r="H46" s="181">
        <f>'実質公債費比率（分子）の構造'!M$48</f>
        <v>165</v>
      </c>
      <c r="I46" s="181"/>
      <c r="J46" s="181"/>
      <c r="K46" s="181">
        <f>'実質公債費比率（分子）の構造'!N$48</f>
        <v>167</v>
      </c>
      <c r="L46" s="181"/>
      <c r="M46" s="181"/>
      <c r="N46" s="181">
        <f>'実質公債費比率（分子）の構造'!O$48</f>
        <v>179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251</v>
      </c>
      <c r="C49" s="181"/>
      <c r="D49" s="181"/>
      <c r="E49" s="181">
        <f>'実質公債費比率（分子）の構造'!L$45</f>
        <v>253</v>
      </c>
      <c r="F49" s="181"/>
      <c r="G49" s="181"/>
      <c r="H49" s="181">
        <f>'実質公債費比率（分子）の構造'!M$45</f>
        <v>257</v>
      </c>
      <c r="I49" s="181"/>
      <c r="J49" s="181"/>
      <c r="K49" s="181">
        <f>'実質公債費比率（分子）の構造'!N$45</f>
        <v>270</v>
      </c>
      <c r="L49" s="181"/>
      <c r="M49" s="181"/>
      <c r="N49" s="181">
        <f>'実質公債費比率（分子）の構造'!O$45</f>
        <v>320</v>
      </c>
      <c r="O49" s="181"/>
      <c r="P49" s="181"/>
    </row>
    <row r="50" spans="1:16" x14ac:dyDescent="0.15">
      <c r="A50" s="181" t="s">
        <v>71</v>
      </c>
      <c r="B50" s="181" t="e">
        <f>NA()</f>
        <v>#N/A</v>
      </c>
      <c r="C50" s="181">
        <f>IF(ISNUMBER('実質公債費比率（分子）の構造'!K$53),'実質公債費比率（分子）の構造'!K$53,NA())</f>
        <v>68</v>
      </c>
      <c r="D50" s="181" t="e">
        <f>NA()</f>
        <v>#N/A</v>
      </c>
      <c r="E50" s="181" t="e">
        <f>NA()</f>
        <v>#N/A</v>
      </c>
      <c r="F50" s="181">
        <f>IF(ISNUMBER('実質公債費比率（分子）の構造'!L$53),'実質公債費比率（分子）の構造'!L$53,NA())</f>
        <v>83</v>
      </c>
      <c r="G50" s="181" t="e">
        <f>NA()</f>
        <v>#N/A</v>
      </c>
      <c r="H50" s="181" t="e">
        <f>NA()</f>
        <v>#N/A</v>
      </c>
      <c r="I50" s="181">
        <f>IF(ISNUMBER('実質公債費比率（分子）の構造'!M$53),'実質公債費比率（分子）の構造'!M$53,NA())</f>
        <v>114</v>
      </c>
      <c r="J50" s="181" t="e">
        <f>NA()</f>
        <v>#N/A</v>
      </c>
      <c r="K50" s="181" t="e">
        <f>NA()</f>
        <v>#N/A</v>
      </c>
      <c r="L50" s="181">
        <f>IF(ISNUMBER('実質公債費比率（分子）の構造'!N$53),'実質公債費比率（分子）の構造'!N$53,NA())</f>
        <v>114</v>
      </c>
      <c r="M50" s="181" t="e">
        <f>NA()</f>
        <v>#N/A</v>
      </c>
      <c r="N50" s="181" t="e">
        <f>NA()</f>
        <v>#N/A</v>
      </c>
      <c r="O50" s="181">
        <f>IF(ISNUMBER('実質公債費比率（分子）の構造'!O$53),'実質公債費比率（分子）の構造'!O$53,NA())</f>
        <v>152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4107</v>
      </c>
      <c r="E56" s="180"/>
      <c r="F56" s="180"/>
      <c r="G56" s="180">
        <f>'将来負担比率（分子）の構造'!J$52</f>
        <v>4094</v>
      </c>
      <c r="H56" s="180"/>
      <c r="I56" s="180"/>
      <c r="J56" s="180">
        <f>'将来負担比率（分子）の構造'!K$52</f>
        <v>4090</v>
      </c>
      <c r="K56" s="180"/>
      <c r="L56" s="180"/>
      <c r="M56" s="180">
        <f>'将来負担比率（分子）の構造'!L$52</f>
        <v>4024</v>
      </c>
      <c r="N56" s="180"/>
      <c r="O56" s="180"/>
      <c r="P56" s="180">
        <f>'将来負担比率（分子）の構造'!M$52</f>
        <v>4129</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3234</v>
      </c>
      <c r="E58" s="180"/>
      <c r="F58" s="180"/>
      <c r="G58" s="180">
        <f>'将来負担比率（分子）の構造'!J$50</f>
        <v>3812</v>
      </c>
      <c r="H58" s="180"/>
      <c r="I58" s="180"/>
      <c r="J58" s="180">
        <f>'将来負担比率（分子）の構造'!K$50</f>
        <v>4000</v>
      </c>
      <c r="K58" s="180"/>
      <c r="L58" s="180"/>
      <c r="M58" s="180">
        <f>'将来負担比率（分子）の構造'!L$50</f>
        <v>4202</v>
      </c>
      <c r="N58" s="180"/>
      <c r="O58" s="180"/>
      <c r="P58" s="180">
        <f>'将来負担比率（分子）の構造'!M$50</f>
        <v>4368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537</v>
      </c>
      <c r="C62" s="180"/>
      <c r="D62" s="180"/>
      <c r="E62" s="180">
        <f>'将来負担比率（分子）の構造'!J$45</f>
        <v>659</v>
      </c>
      <c r="F62" s="180"/>
      <c r="G62" s="180"/>
      <c r="H62" s="180">
        <f>'将来負担比率（分子）の構造'!K$45</f>
        <v>661</v>
      </c>
      <c r="I62" s="180"/>
      <c r="J62" s="180"/>
      <c r="K62" s="180">
        <f>'将来負担比率（分子）の構造'!L$45</f>
        <v>680</v>
      </c>
      <c r="L62" s="180"/>
      <c r="M62" s="180"/>
      <c r="N62" s="180">
        <f>'将来負担比率（分子）の構造'!M$45</f>
        <v>674</v>
      </c>
      <c r="O62" s="180"/>
      <c r="P62" s="180"/>
    </row>
    <row r="63" spans="1:16" x14ac:dyDescent="0.15">
      <c r="A63" s="180" t="s">
        <v>34</v>
      </c>
      <c r="B63" s="180">
        <f>'将来負担比率（分子）の構造'!I$44</f>
        <v>294</v>
      </c>
      <c r="C63" s="180"/>
      <c r="D63" s="180"/>
      <c r="E63" s="180">
        <f>'将来負担比率（分子）の構造'!J$44</f>
        <v>448</v>
      </c>
      <c r="F63" s="180"/>
      <c r="G63" s="180"/>
      <c r="H63" s="180">
        <f>'将来負担比率（分子）の構造'!K$44</f>
        <v>452</v>
      </c>
      <c r="I63" s="180"/>
      <c r="J63" s="180"/>
      <c r="K63" s="180">
        <f>'将来負担比率（分子）の構造'!L$44</f>
        <v>431</v>
      </c>
      <c r="L63" s="180"/>
      <c r="M63" s="180"/>
      <c r="N63" s="180">
        <f>'将来負担比率（分子）の構造'!M$44</f>
        <v>413</v>
      </c>
      <c r="O63" s="180"/>
      <c r="P63" s="180"/>
    </row>
    <row r="64" spans="1:16" x14ac:dyDescent="0.15">
      <c r="A64" s="180" t="s">
        <v>33</v>
      </c>
      <c r="B64" s="180">
        <f>'将来負担比率（分子）の構造'!I$43</f>
        <v>2430</v>
      </c>
      <c r="C64" s="180"/>
      <c r="D64" s="180"/>
      <c r="E64" s="180">
        <f>'将来負担比率（分子）の構造'!J$43</f>
        <v>2322</v>
      </c>
      <c r="F64" s="180"/>
      <c r="G64" s="180"/>
      <c r="H64" s="180">
        <f>'将来負担比率（分子）の構造'!K$43</f>
        <v>2368</v>
      </c>
      <c r="I64" s="180"/>
      <c r="J64" s="180"/>
      <c r="K64" s="180">
        <f>'将来負担比率（分子）の構造'!L$43</f>
        <v>2382</v>
      </c>
      <c r="L64" s="180"/>
      <c r="M64" s="180"/>
      <c r="N64" s="180">
        <f>'将来負担比率（分子）の構造'!M$43</f>
        <v>2441</v>
      </c>
      <c r="O64" s="180"/>
      <c r="P64" s="180"/>
    </row>
    <row r="65" spans="1:16" x14ac:dyDescent="0.15">
      <c r="A65" s="180" t="s">
        <v>32</v>
      </c>
      <c r="B65" s="180">
        <f>'将来負担比率（分子）の構造'!I$42</f>
        <v>78</v>
      </c>
      <c r="C65" s="180"/>
      <c r="D65" s="180"/>
      <c r="E65" s="180">
        <f>'将来負担比率（分子）の構造'!J$42</f>
        <v>68</v>
      </c>
      <c r="F65" s="180"/>
      <c r="G65" s="180"/>
      <c r="H65" s="180">
        <f>'将来負担比率（分子）の構造'!K$42</f>
        <v>59</v>
      </c>
      <c r="I65" s="180"/>
      <c r="J65" s="180"/>
      <c r="K65" s="180">
        <f>'将来負担比率（分子）の構造'!L$42</f>
        <v>50</v>
      </c>
      <c r="L65" s="180"/>
      <c r="M65" s="180"/>
      <c r="N65" s="180">
        <f>'将来負担比率（分子）の構造'!M$42</f>
        <v>41</v>
      </c>
      <c r="O65" s="180"/>
      <c r="P65" s="180"/>
    </row>
    <row r="66" spans="1:16" x14ac:dyDescent="0.15">
      <c r="A66" s="180" t="s">
        <v>31</v>
      </c>
      <c r="B66" s="180">
        <f>'将来負担比率（分子）の構造'!I$41</f>
        <v>3535</v>
      </c>
      <c r="C66" s="180"/>
      <c r="D66" s="180"/>
      <c r="E66" s="180">
        <f>'将来負担比率（分子）の構造'!J$41</f>
        <v>3516</v>
      </c>
      <c r="F66" s="180"/>
      <c r="G66" s="180"/>
      <c r="H66" s="180">
        <f>'将来負担比率（分子）の構造'!K$41</f>
        <v>3447</v>
      </c>
      <c r="I66" s="180"/>
      <c r="J66" s="180"/>
      <c r="K66" s="180">
        <f>'将来負担比率（分子）の構造'!L$41</f>
        <v>3551</v>
      </c>
      <c r="L66" s="180"/>
      <c r="M66" s="180"/>
      <c r="N66" s="180">
        <f>'将来負担比率（分子）の構造'!M$41</f>
        <v>3780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1542</v>
      </c>
      <c r="C72" s="184">
        <f>基金残高に係る経年分析!G55</f>
        <v>1708</v>
      </c>
      <c r="D72" s="184">
        <f>基金残高に係る経年分析!H55</f>
        <v>1727</v>
      </c>
    </row>
    <row r="73" spans="1:16" x14ac:dyDescent="0.15">
      <c r="A73" s="183" t="s">
        <v>78</v>
      </c>
      <c r="B73" s="184">
        <f>基金残高に係る経年分析!F56</f>
        <v>302</v>
      </c>
      <c r="C73" s="184">
        <f>基金残高に係る経年分析!G56</f>
        <v>329</v>
      </c>
      <c r="D73" s="184">
        <f>基金残高に係る経年分析!H56</f>
        <v>339</v>
      </c>
    </row>
    <row r="74" spans="1:16" x14ac:dyDescent="0.15">
      <c r="A74" s="183" t="s">
        <v>79</v>
      </c>
      <c r="B74" s="184">
        <f>基金残高に係る経年分析!F57</f>
        <v>2191</v>
      </c>
      <c r="C74" s="184">
        <f>基金残高に係る経年分析!G57</f>
        <v>2200</v>
      </c>
      <c r="D74" s="184">
        <f>基金残高に係る経年分析!H57</f>
        <v>2337</v>
      </c>
    </row>
  </sheetData>
  <sheetProtection algorithmName="SHA-512" hashValue="bthxGO8wCkrhBQQnLBZxhc83l86ANDnfDVhl37ehzivvp/GhFaWzOmOK7X3i1B+i5sg6PwlftgB1faE57YZcaQ==" saltValue="NQ3YnoXA0GFDUMuftZR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19"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752039</v>
      </c>
      <c r="S5" s="689"/>
      <c r="T5" s="689"/>
      <c r="U5" s="689"/>
      <c r="V5" s="689"/>
      <c r="W5" s="689"/>
      <c r="X5" s="689"/>
      <c r="Y5" s="735"/>
      <c r="Z5" s="753">
        <v>15.1</v>
      </c>
      <c r="AA5" s="753"/>
      <c r="AB5" s="753"/>
      <c r="AC5" s="753"/>
      <c r="AD5" s="754">
        <v>752039</v>
      </c>
      <c r="AE5" s="754"/>
      <c r="AF5" s="754"/>
      <c r="AG5" s="754"/>
      <c r="AH5" s="754"/>
      <c r="AI5" s="754"/>
      <c r="AJ5" s="754"/>
      <c r="AK5" s="754"/>
      <c r="AL5" s="736">
        <v>29.2</v>
      </c>
      <c r="AM5" s="705"/>
      <c r="AN5" s="705"/>
      <c r="AO5" s="737"/>
      <c r="AP5" s="722" t="s">
        <v>228</v>
      </c>
      <c r="AQ5" s="723"/>
      <c r="AR5" s="723"/>
      <c r="AS5" s="723"/>
      <c r="AT5" s="723"/>
      <c r="AU5" s="723"/>
      <c r="AV5" s="723"/>
      <c r="AW5" s="723"/>
      <c r="AX5" s="723"/>
      <c r="AY5" s="723"/>
      <c r="AZ5" s="723"/>
      <c r="BA5" s="723"/>
      <c r="BB5" s="723"/>
      <c r="BC5" s="723"/>
      <c r="BD5" s="723"/>
      <c r="BE5" s="723"/>
      <c r="BF5" s="724"/>
      <c r="BG5" s="629">
        <v>752039</v>
      </c>
      <c r="BH5" s="630"/>
      <c r="BI5" s="630"/>
      <c r="BJ5" s="630"/>
      <c r="BK5" s="630"/>
      <c r="BL5" s="630"/>
      <c r="BM5" s="630"/>
      <c r="BN5" s="631"/>
      <c r="BO5" s="685">
        <v>100</v>
      </c>
      <c r="BP5" s="685"/>
      <c r="BQ5" s="685"/>
      <c r="BR5" s="685"/>
      <c r="BS5" s="686">
        <v>26270</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6" t="s">
        <v>232</v>
      </c>
      <c r="C6" s="627"/>
      <c r="D6" s="627"/>
      <c r="E6" s="627"/>
      <c r="F6" s="627"/>
      <c r="G6" s="627"/>
      <c r="H6" s="627"/>
      <c r="I6" s="627"/>
      <c r="J6" s="627"/>
      <c r="K6" s="627"/>
      <c r="L6" s="627"/>
      <c r="M6" s="627"/>
      <c r="N6" s="627"/>
      <c r="O6" s="627"/>
      <c r="P6" s="627"/>
      <c r="Q6" s="628"/>
      <c r="R6" s="629">
        <v>69807</v>
      </c>
      <c r="S6" s="630"/>
      <c r="T6" s="630"/>
      <c r="U6" s="630"/>
      <c r="V6" s="630"/>
      <c r="W6" s="630"/>
      <c r="X6" s="630"/>
      <c r="Y6" s="631"/>
      <c r="Z6" s="685">
        <v>1.4</v>
      </c>
      <c r="AA6" s="685"/>
      <c r="AB6" s="685"/>
      <c r="AC6" s="685"/>
      <c r="AD6" s="686">
        <v>69807</v>
      </c>
      <c r="AE6" s="686"/>
      <c r="AF6" s="686"/>
      <c r="AG6" s="686"/>
      <c r="AH6" s="686"/>
      <c r="AI6" s="686"/>
      <c r="AJ6" s="686"/>
      <c r="AK6" s="686"/>
      <c r="AL6" s="632">
        <v>2.7</v>
      </c>
      <c r="AM6" s="633"/>
      <c r="AN6" s="633"/>
      <c r="AO6" s="687"/>
      <c r="AP6" s="626" t="s">
        <v>233</v>
      </c>
      <c r="AQ6" s="627"/>
      <c r="AR6" s="627"/>
      <c r="AS6" s="627"/>
      <c r="AT6" s="627"/>
      <c r="AU6" s="627"/>
      <c r="AV6" s="627"/>
      <c r="AW6" s="627"/>
      <c r="AX6" s="627"/>
      <c r="AY6" s="627"/>
      <c r="AZ6" s="627"/>
      <c r="BA6" s="627"/>
      <c r="BB6" s="627"/>
      <c r="BC6" s="627"/>
      <c r="BD6" s="627"/>
      <c r="BE6" s="627"/>
      <c r="BF6" s="628"/>
      <c r="BG6" s="629">
        <v>752039</v>
      </c>
      <c r="BH6" s="630"/>
      <c r="BI6" s="630"/>
      <c r="BJ6" s="630"/>
      <c r="BK6" s="630"/>
      <c r="BL6" s="630"/>
      <c r="BM6" s="630"/>
      <c r="BN6" s="631"/>
      <c r="BO6" s="685">
        <v>100</v>
      </c>
      <c r="BP6" s="685"/>
      <c r="BQ6" s="685"/>
      <c r="BR6" s="685"/>
      <c r="BS6" s="686">
        <v>26270</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9">
        <v>65628</v>
      </c>
      <c r="CS6" s="630"/>
      <c r="CT6" s="630"/>
      <c r="CU6" s="630"/>
      <c r="CV6" s="630"/>
      <c r="CW6" s="630"/>
      <c r="CX6" s="630"/>
      <c r="CY6" s="631"/>
      <c r="CZ6" s="736">
        <v>1.5</v>
      </c>
      <c r="DA6" s="705"/>
      <c r="DB6" s="705"/>
      <c r="DC6" s="739"/>
      <c r="DD6" s="617" t="s">
        <v>235</v>
      </c>
      <c r="DE6" s="630"/>
      <c r="DF6" s="630"/>
      <c r="DG6" s="630"/>
      <c r="DH6" s="630"/>
      <c r="DI6" s="630"/>
      <c r="DJ6" s="630"/>
      <c r="DK6" s="630"/>
      <c r="DL6" s="630"/>
      <c r="DM6" s="630"/>
      <c r="DN6" s="630"/>
      <c r="DO6" s="630"/>
      <c r="DP6" s="631"/>
      <c r="DQ6" s="617">
        <v>65628</v>
      </c>
      <c r="DR6" s="630"/>
      <c r="DS6" s="630"/>
      <c r="DT6" s="630"/>
      <c r="DU6" s="630"/>
      <c r="DV6" s="630"/>
      <c r="DW6" s="630"/>
      <c r="DX6" s="630"/>
      <c r="DY6" s="630"/>
      <c r="DZ6" s="630"/>
      <c r="EA6" s="630"/>
      <c r="EB6" s="630"/>
      <c r="EC6" s="666"/>
    </row>
    <row r="7" spans="2:143" ht="11.25" customHeight="1" x14ac:dyDescent="0.15">
      <c r="B7" s="626" t="s">
        <v>236</v>
      </c>
      <c r="C7" s="627"/>
      <c r="D7" s="627"/>
      <c r="E7" s="627"/>
      <c r="F7" s="627"/>
      <c r="G7" s="627"/>
      <c r="H7" s="627"/>
      <c r="I7" s="627"/>
      <c r="J7" s="627"/>
      <c r="K7" s="627"/>
      <c r="L7" s="627"/>
      <c r="M7" s="627"/>
      <c r="N7" s="627"/>
      <c r="O7" s="627"/>
      <c r="P7" s="627"/>
      <c r="Q7" s="628"/>
      <c r="R7" s="629">
        <v>1194</v>
      </c>
      <c r="S7" s="630"/>
      <c r="T7" s="630"/>
      <c r="U7" s="630"/>
      <c r="V7" s="630"/>
      <c r="W7" s="630"/>
      <c r="X7" s="630"/>
      <c r="Y7" s="631"/>
      <c r="Z7" s="685">
        <v>0</v>
      </c>
      <c r="AA7" s="685"/>
      <c r="AB7" s="685"/>
      <c r="AC7" s="685"/>
      <c r="AD7" s="686">
        <v>1194</v>
      </c>
      <c r="AE7" s="686"/>
      <c r="AF7" s="686"/>
      <c r="AG7" s="686"/>
      <c r="AH7" s="686"/>
      <c r="AI7" s="686"/>
      <c r="AJ7" s="686"/>
      <c r="AK7" s="686"/>
      <c r="AL7" s="632">
        <v>0</v>
      </c>
      <c r="AM7" s="633"/>
      <c r="AN7" s="633"/>
      <c r="AO7" s="687"/>
      <c r="AP7" s="626" t="s">
        <v>237</v>
      </c>
      <c r="AQ7" s="627"/>
      <c r="AR7" s="627"/>
      <c r="AS7" s="627"/>
      <c r="AT7" s="627"/>
      <c r="AU7" s="627"/>
      <c r="AV7" s="627"/>
      <c r="AW7" s="627"/>
      <c r="AX7" s="627"/>
      <c r="AY7" s="627"/>
      <c r="AZ7" s="627"/>
      <c r="BA7" s="627"/>
      <c r="BB7" s="627"/>
      <c r="BC7" s="627"/>
      <c r="BD7" s="627"/>
      <c r="BE7" s="627"/>
      <c r="BF7" s="628"/>
      <c r="BG7" s="629">
        <v>375976</v>
      </c>
      <c r="BH7" s="630"/>
      <c r="BI7" s="630"/>
      <c r="BJ7" s="630"/>
      <c r="BK7" s="630"/>
      <c r="BL7" s="630"/>
      <c r="BM7" s="630"/>
      <c r="BN7" s="631"/>
      <c r="BO7" s="685">
        <v>50</v>
      </c>
      <c r="BP7" s="685"/>
      <c r="BQ7" s="685"/>
      <c r="BR7" s="685"/>
      <c r="BS7" s="686">
        <v>26270</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9">
        <v>861162</v>
      </c>
      <c r="CS7" s="630"/>
      <c r="CT7" s="630"/>
      <c r="CU7" s="630"/>
      <c r="CV7" s="630"/>
      <c r="CW7" s="630"/>
      <c r="CX7" s="630"/>
      <c r="CY7" s="631"/>
      <c r="CZ7" s="685">
        <v>19.899999999999999</v>
      </c>
      <c r="DA7" s="685"/>
      <c r="DB7" s="685"/>
      <c r="DC7" s="685"/>
      <c r="DD7" s="617">
        <v>19194</v>
      </c>
      <c r="DE7" s="630"/>
      <c r="DF7" s="630"/>
      <c r="DG7" s="630"/>
      <c r="DH7" s="630"/>
      <c r="DI7" s="630"/>
      <c r="DJ7" s="630"/>
      <c r="DK7" s="630"/>
      <c r="DL7" s="630"/>
      <c r="DM7" s="630"/>
      <c r="DN7" s="630"/>
      <c r="DO7" s="630"/>
      <c r="DP7" s="631"/>
      <c r="DQ7" s="617">
        <v>659930</v>
      </c>
      <c r="DR7" s="630"/>
      <c r="DS7" s="630"/>
      <c r="DT7" s="630"/>
      <c r="DU7" s="630"/>
      <c r="DV7" s="630"/>
      <c r="DW7" s="630"/>
      <c r="DX7" s="630"/>
      <c r="DY7" s="630"/>
      <c r="DZ7" s="630"/>
      <c r="EA7" s="630"/>
      <c r="EB7" s="630"/>
      <c r="EC7" s="666"/>
    </row>
    <row r="8" spans="2:143" ht="11.25" customHeight="1" x14ac:dyDescent="0.15">
      <c r="B8" s="626" t="s">
        <v>239</v>
      </c>
      <c r="C8" s="627"/>
      <c r="D8" s="627"/>
      <c r="E8" s="627"/>
      <c r="F8" s="627"/>
      <c r="G8" s="627"/>
      <c r="H8" s="627"/>
      <c r="I8" s="627"/>
      <c r="J8" s="627"/>
      <c r="K8" s="627"/>
      <c r="L8" s="627"/>
      <c r="M8" s="627"/>
      <c r="N8" s="627"/>
      <c r="O8" s="627"/>
      <c r="P8" s="627"/>
      <c r="Q8" s="628"/>
      <c r="R8" s="629">
        <v>2482</v>
      </c>
      <c r="S8" s="630"/>
      <c r="T8" s="630"/>
      <c r="U8" s="630"/>
      <c r="V8" s="630"/>
      <c r="W8" s="630"/>
      <c r="X8" s="630"/>
      <c r="Y8" s="631"/>
      <c r="Z8" s="685">
        <v>0</v>
      </c>
      <c r="AA8" s="685"/>
      <c r="AB8" s="685"/>
      <c r="AC8" s="685"/>
      <c r="AD8" s="686">
        <v>2482</v>
      </c>
      <c r="AE8" s="686"/>
      <c r="AF8" s="686"/>
      <c r="AG8" s="686"/>
      <c r="AH8" s="686"/>
      <c r="AI8" s="686"/>
      <c r="AJ8" s="686"/>
      <c r="AK8" s="686"/>
      <c r="AL8" s="632">
        <v>0.1</v>
      </c>
      <c r="AM8" s="633"/>
      <c r="AN8" s="633"/>
      <c r="AO8" s="687"/>
      <c r="AP8" s="626" t="s">
        <v>240</v>
      </c>
      <c r="AQ8" s="627"/>
      <c r="AR8" s="627"/>
      <c r="AS8" s="627"/>
      <c r="AT8" s="627"/>
      <c r="AU8" s="627"/>
      <c r="AV8" s="627"/>
      <c r="AW8" s="627"/>
      <c r="AX8" s="627"/>
      <c r="AY8" s="627"/>
      <c r="AZ8" s="627"/>
      <c r="BA8" s="627"/>
      <c r="BB8" s="627"/>
      <c r="BC8" s="627"/>
      <c r="BD8" s="627"/>
      <c r="BE8" s="627"/>
      <c r="BF8" s="628"/>
      <c r="BG8" s="629">
        <v>10440</v>
      </c>
      <c r="BH8" s="630"/>
      <c r="BI8" s="630"/>
      <c r="BJ8" s="630"/>
      <c r="BK8" s="630"/>
      <c r="BL8" s="630"/>
      <c r="BM8" s="630"/>
      <c r="BN8" s="631"/>
      <c r="BO8" s="685">
        <v>1.4</v>
      </c>
      <c r="BP8" s="685"/>
      <c r="BQ8" s="685"/>
      <c r="BR8" s="685"/>
      <c r="BS8" s="617" t="s">
        <v>235</v>
      </c>
      <c r="BT8" s="630"/>
      <c r="BU8" s="630"/>
      <c r="BV8" s="630"/>
      <c r="BW8" s="630"/>
      <c r="BX8" s="630"/>
      <c r="BY8" s="630"/>
      <c r="BZ8" s="630"/>
      <c r="CA8" s="630"/>
      <c r="CB8" s="666"/>
      <c r="CD8" s="667" t="s">
        <v>241</v>
      </c>
      <c r="CE8" s="664"/>
      <c r="CF8" s="664"/>
      <c r="CG8" s="664"/>
      <c r="CH8" s="664"/>
      <c r="CI8" s="664"/>
      <c r="CJ8" s="664"/>
      <c r="CK8" s="664"/>
      <c r="CL8" s="664"/>
      <c r="CM8" s="664"/>
      <c r="CN8" s="664"/>
      <c r="CO8" s="664"/>
      <c r="CP8" s="664"/>
      <c r="CQ8" s="665"/>
      <c r="CR8" s="629">
        <v>866710</v>
      </c>
      <c r="CS8" s="630"/>
      <c r="CT8" s="630"/>
      <c r="CU8" s="630"/>
      <c r="CV8" s="630"/>
      <c r="CW8" s="630"/>
      <c r="CX8" s="630"/>
      <c r="CY8" s="631"/>
      <c r="CZ8" s="685">
        <v>20</v>
      </c>
      <c r="DA8" s="685"/>
      <c r="DB8" s="685"/>
      <c r="DC8" s="685"/>
      <c r="DD8" s="617">
        <v>14868</v>
      </c>
      <c r="DE8" s="630"/>
      <c r="DF8" s="630"/>
      <c r="DG8" s="630"/>
      <c r="DH8" s="630"/>
      <c r="DI8" s="630"/>
      <c r="DJ8" s="630"/>
      <c r="DK8" s="630"/>
      <c r="DL8" s="630"/>
      <c r="DM8" s="630"/>
      <c r="DN8" s="630"/>
      <c r="DO8" s="630"/>
      <c r="DP8" s="631"/>
      <c r="DQ8" s="617">
        <v>575799</v>
      </c>
      <c r="DR8" s="630"/>
      <c r="DS8" s="630"/>
      <c r="DT8" s="630"/>
      <c r="DU8" s="630"/>
      <c r="DV8" s="630"/>
      <c r="DW8" s="630"/>
      <c r="DX8" s="630"/>
      <c r="DY8" s="630"/>
      <c r="DZ8" s="630"/>
      <c r="EA8" s="630"/>
      <c r="EB8" s="630"/>
      <c r="EC8" s="666"/>
    </row>
    <row r="9" spans="2:143" ht="11.25" customHeight="1" x14ac:dyDescent="0.15">
      <c r="B9" s="626" t="s">
        <v>242</v>
      </c>
      <c r="C9" s="627"/>
      <c r="D9" s="627"/>
      <c r="E9" s="627"/>
      <c r="F9" s="627"/>
      <c r="G9" s="627"/>
      <c r="H9" s="627"/>
      <c r="I9" s="627"/>
      <c r="J9" s="627"/>
      <c r="K9" s="627"/>
      <c r="L9" s="627"/>
      <c r="M9" s="627"/>
      <c r="N9" s="627"/>
      <c r="O9" s="627"/>
      <c r="P9" s="627"/>
      <c r="Q9" s="628"/>
      <c r="R9" s="629">
        <v>2016</v>
      </c>
      <c r="S9" s="630"/>
      <c r="T9" s="630"/>
      <c r="U9" s="630"/>
      <c r="V9" s="630"/>
      <c r="W9" s="630"/>
      <c r="X9" s="630"/>
      <c r="Y9" s="631"/>
      <c r="Z9" s="685">
        <v>0</v>
      </c>
      <c r="AA9" s="685"/>
      <c r="AB9" s="685"/>
      <c r="AC9" s="685"/>
      <c r="AD9" s="686">
        <v>2016</v>
      </c>
      <c r="AE9" s="686"/>
      <c r="AF9" s="686"/>
      <c r="AG9" s="686"/>
      <c r="AH9" s="686"/>
      <c r="AI9" s="686"/>
      <c r="AJ9" s="686"/>
      <c r="AK9" s="686"/>
      <c r="AL9" s="632">
        <v>0.1</v>
      </c>
      <c r="AM9" s="633"/>
      <c r="AN9" s="633"/>
      <c r="AO9" s="687"/>
      <c r="AP9" s="626" t="s">
        <v>243</v>
      </c>
      <c r="AQ9" s="627"/>
      <c r="AR9" s="627"/>
      <c r="AS9" s="627"/>
      <c r="AT9" s="627"/>
      <c r="AU9" s="627"/>
      <c r="AV9" s="627"/>
      <c r="AW9" s="627"/>
      <c r="AX9" s="627"/>
      <c r="AY9" s="627"/>
      <c r="AZ9" s="627"/>
      <c r="BA9" s="627"/>
      <c r="BB9" s="627"/>
      <c r="BC9" s="627"/>
      <c r="BD9" s="627"/>
      <c r="BE9" s="627"/>
      <c r="BF9" s="628"/>
      <c r="BG9" s="629">
        <v>213582</v>
      </c>
      <c r="BH9" s="630"/>
      <c r="BI9" s="630"/>
      <c r="BJ9" s="630"/>
      <c r="BK9" s="630"/>
      <c r="BL9" s="630"/>
      <c r="BM9" s="630"/>
      <c r="BN9" s="631"/>
      <c r="BO9" s="685">
        <v>28.4</v>
      </c>
      <c r="BP9" s="685"/>
      <c r="BQ9" s="685"/>
      <c r="BR9" s="685"/>
      <c r="BS9" s="617" t="s">
        <v>145</v>
      </c>
      <c r="BT9" s="630"/>
      <c r="BU9" s="630"/>
      <c r="BV9" s="630"/>
      <c r="BW9" s="630"/>
      <c r="BX9" s="630"/>
      <c r="BY9" s="630"/>
      <c r="BZ9" s="630"/>
      <c r="CA9" s="630"/>
      <c r="CB9" s="666"/>
      <c r="CD9" s="667" t="s">
        <v>244</v>
      </c>
      <c r="CE9" s="664"/>
      <c r="CF9" s="664"/>
      <c r="CG9" s="664"/>
      <c r="CH9" s="664"/>
      <c r="CI9" s="664"/>
      <c r="CJ9" s="664"/>
      <c r="CK9" s="664"/>
      <c r="CL9" s="664"/>
      <c r="CM9" s="664"/>
      <c r="CN9" s="664"/>
      <c r="CO9" s="664"/>
      <c r="CP9" s="664"/>
      <c r="CQ9" s="665"/>
      <c r="CR9" s="629">
        <v>400997</v>
      </c>
      <c r="CS9" s="630"/>
      <c r="CT9" s="630"/>
      <c r="CU9" s="630"/>
      <c r="CV9" s="630"/>
      <c r="CW9" s="630"/>
      <c r="CX9" s="630"/>
      <c r="CY9" s="631"/>
      <c r="CZ9" s="685">
        <v>9.3000000000000007</v>
      </c>
      <c r="DA9" s="685"/>
      <c r="DB9" s="685"/>
      <c r="DC9" s="685"/>
      <c r="DD9" s="617">
        <v>129914</v>
      </c>
      <c r="DE9" s="630"/>
      <c r="DF9" s="630"/>
      <c r="DG9" s="630"/>
      <c r="DH9" s="630"/>
      <c r="DI9" s="630"/>
      <c r="DJ9" s="630"/>
      <c r="DK9" s="630"/>
      <c r="DL9" s="630"/>
      <c r="DM9" s="630"/>
      <c r="DN9" s="630"/>
      <c r="DO9" s="630"/>
      <c r="DP9" s="631"/>
      <c r="DQ9" s="617">
        <v>356835</v>
      </c>
      <c r="DR9" s="630"/>
      <c r="DS9" s="630"/>
      <c r="DT9" s="630"/>
      <c r="DU9" s="630"/>
      <c r="DV9" s="630"/>
      <c r="DW9" s="630"/>
      <c r="DX9" s="630"/>
      <c r="DY9" s="630"/>
      <c r="DZ9" s="630"/>
      <c r="EA9" s="630"/>
      <c r="EB9" s="630"/>
      <c r="EC9" s="666"/>
    </row>
    <row r="10" spans="2:143" ht="11.25" customHeight="1" x14ac:dyDescent="0.15">
      <c r="B10" s="626" t="s">
        <v>245</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85" t="s">
        <v>129</v>
      </c>
      <c r="AA10" s="685"/>
      <c r="AB10" s="685"/>
      <c r="AC10" s="685"/>
      <c r="AD10" s="686" t="s">
        <v>129</v>
      </c>
      <c r="AE10" s="686"/>
      <c r="AF10" s="686"/>
      <c r="AG10" s="686"/>
      <c r="AH10" s="686"/>
      <c r="AI10" s="686"/>
      <c r="AJ10" s="686"/>
      <c r="AK10" s="686"/>
      <c r="AL10" s="632" t="s">
        <v>129</v>
      </c>
      <c r="AM10" s="633"/>
      <c r="AN10" s="633"/>
      <c r="AO10" s="687"/>
      <c r="AP10" s="626" t="s">
        <v>246</v>
      </c>
      <c r="AQ10" s="627"/>
      <c r="AR10" s="627"/>
      <c r="AS10" s="627"/>
      <c r="AT10" s="627"/>
      <c r="AU10" s="627"/>
      <c r="AV10" s="627"/>
      <c r="AW10" s="627"/>
      <c r="AX10" s="627"/>
      <c r="AY10" s="627"/>
      <c r="AZ10" s="627"/>
      <c r="BA10" s="627"/>
      <c r="BB10" s="627"/>
      <c r="BC10" s="627"/>
      <c r="BD10" s="627"/>
      <c r="BE10" s="627"/>
      <c r="BF10" s="628"/>
      <c r="BG10" s="629">
        <v>19570</v>
      </c>
      <c r="BH10" s="630"/>
      <c r="BI10" s="630"/>
      <c r="BJ10" s="630"/>
      <c r="BK10" s="630"/>
      <c r="BL10" s="630"/>
      <c r="BM10" s="630"/>
      <c r="BN10" s="631"/>
      <c r="BO10" s="685">
        <v>2.6</v>
      </c>
      <c r="BP10" s="685"/>
      <c r="BQ10" s="685"/>
      <c r="BR10" s="685"/>
      <c r="BS10" s="617" t="s">
        <v>129</v>
      </c>
      <c r="BT10" s="630"/>
      <c r="BU10" s="630"/>
      <c r="BV10" s="630"/>
      <c r="BW10" s="630"/>
      <c r="BX10" s="630"/>
      <c r="BY10" s="630"/>
      <c r="BZ10" s="630"/>
      <c r="CA10" s="630"/>
      <c r="CB10" s="666"/>
      <c r="CD10" s="667" t="s">
        <v>247</v>
      </c>
      <c r="CE10" s="664"/>
      <c r="CF10" s="664"/>
      <c r="CG10" s="664"/>
      <c r="CH10" s="664"/>
      <c r="CI10" s="664"/>
      <c r="CJ10" s="664"/>
      <c r="CK10" s="664"/>
      <c r="CL10" s="664"/>
      <c r="CM10" s="664"/>
      <c r="CN10" s="664"/>
      <c r="CO10" s="664"/>
      <c r="CP10" s="664"/>
      <c r="CQ10" s="665"/>
      <c r="CR10" s="629">
        <v>3000</v>
      </c>
      <c r="CS10" s="630"/>
      <c r="CT10" s="630"/>
      <c r="CU10" s="630"/>
      <c r="CV10" s="630"/>
      <c r="CW10" s="630"/>
      <c r="CX10" s="630"/>
      <c r="CY10" s="631"/>
      <c r="CZ10" s="685">
        <v>0.1</v>
      </c>
      <c r="DA10" s="685"/>
      <c r="DB10" s="685"/>
      <c r="DC10" s="685"/>
      <c r="DD10" s="617" t="s">
        <v>235</v>
      </c>
      <c r="DE10" s="630"/>
      <c r="DF10" s="630"/>
      <c r="DG10" s="630"/>
      <c r="DH10" s="630"/>
      <c r="DI10" s="630"/>
      <c r="DJ10" s="630"/>
      <c r="DK10" s="630"/>
      <c r="DL10" s="630"/>
      <c r="DM10" s="630"/>
      <c r="DN10" s="630"/>
      <c r="DO10" s="630"/>
      <c r="DP10" s="631"/>
      <c r="DQ10" s="617" t="s">
        <v>235</v>
      </c>
      <c r="DR10" s="630"/>
      <c r="DS10" s="630"/>
      <c r="DT10" s="630"/>
      <c r="DU10" s="630"/>
      <c r="DV10" s="630"/>
      <c r="DW10" s="630"/>
      <c r="DX10" s="630"/>
      <c r="DY10" s="630"/>
      <c r="DZ10" s="630"/>
      <c r="EA10" s="630"/>
      <c r="EB10" s="630"/>
      <c r="EC10" s="666"/>
    </row>
    <row r="11" spans="2:143" ht="11.25" customHeight="1" x14ac:dyDescent="0.15">
      <c r="B11" s="626" t="s">
        <v>248</v>
      </c>
      <c r="C11" s="627"/>
      <c r="D11" s="627"/>
      <c r="E11" s="627"/>
      <c r="F11" s="627"/>
      <c r="G11" s="627"/>
      <c r="H11" s="627"/>
      <c r="I11" s="627"/>
      <c r="J11" s="627"/>
      <c r="K11" s="627"/>
      <c r="L11" s="627"/>
      <c r="M11" s="627"/>
      <c r="N11" s="627"/>
      <c r="O11" s="627"/>
      <c r="P11" s="627"/>
      <c r="Q11" s="628"/>
      <c r="R11" s="629" t="s">
        <v>129</v>
      </c>
      <c r="S11" s="630"/>
      <c r="T11" s="630"/>
      <c r="U11" s="630"/>
      <c r="V11" s="630"/>
      <c r="W11" s="630"/>
      <c r="X11" s="630"/>
      <c r="Y11" s="631"/>
      <c r="Z11" s="685" t="s">
        <v>145</v>
      </c>
      <c r="AA11" s="685"/>
      <c r="AB11" s="685"/>
      <c r="AC11" s="685"/>
      <c r="AD11" s="686" t="s">
        <v>145</v>
      </c>
      <c r="AE11" s="686"/>
      <c r="AF11" s="686"/>
      <c r="AG11" s="686"/>
      <c r="AH11" s="686"/>
      <c r="AI11" s="686"/>
      <c r="AJ11" s="686"/>
      <c r="AK11" s="686"/>
      <c r="AL11" s="632" t="s">
        <v>129</v>
      </c>
      <c r="AM11" s="633"/>
      <c r="AN11" s="633"/>
      <c r="AO11" s="687"/>
      <c r="AP11" s="626" t="s">
        <v>249</v>
      </c>
      <c r="AQ11" s="627"/>
      <c r="AR11" s="627"/>
      <c r="AS11" s="627"/>
      <c r="AT11" s="627"/>
      <c r="AU11" s="627"/>
      <c r="AV11" s="627"/>
      <c r="AW11" s="627"/>
      <c r="AX11" s="627"/>
      <c r="AY11" s="627"/>
      <c r="AZ11" s="627"/>
      <c r="BA11" s="627"/>
      <c r="BB11" s="627"/>
      <c r="BC11" s="627"/>
      <c r="BD11" s="627"/>
      <c r="BE11" s="627"/>
      <c r="BF11" s="628"/>
      <c r="BG11" s="629">
        <v>132384</v>
      </c>
      <c r="BH11" s="630"/>
      <c r="BI11" s="630"/>
      <c r="BJ11" s="630"/>
      <c r="BK11" s="630"/>
      <c r="BL11" s="630"/>
      <c r="BM11" s="630"/>
      <c r="BN11" s="631"/>
      <c r="BO11" s="685">
        <v>17.600000000000001</v>
      </c>
      <c r="BP11" s="685"/>
      <c r="BQ11" s="685"/>
      <c r="BR11" s="685"/>
      <c r="BS11" s="617">
        <v>26270</v>
      </c>
      <c r="BT11" s="630"/>
      <c r="BU11" s="630"/>
      <c r="BV11" s="630"/>
      <c r="BW11" s="630"/>
      <c r="BX11" s="630"/>
      <c r="BY11" s="630"/>
      <c r="BZ11" s="630"/>
      <c r="CA11" s="630"/>
      <c r="CB11" s="666"/>
      <c r="CD11" s="667" t="s">
        <v>250</v>
      </c>
      <c r="CE11" s="664"/>
      <c r="CF11" s="664"/>
      <c r="CG11" s="664"/>
      <c r="CH11" s="664"/>
      <c r="CI11" s="664"/>
      <c r="CJ11" s="664"/>
      <c r="CK11" s="664"/>
      <c r="CL11" s="664"/>
      <c r="CM11" s="664"/>
      <c r="CN11" s="664"/>
      <c r="CO11" s="664"/>
      <c r="CP11" s="664"/>
      <c r="CQ11" s="665"/>
      <c r="CR11" s="629">
        <v>349417</v>
      </c>
      <c r="CS11" s="630"/>
      <c r="CT11" s="630"/>
      <c r="CU11" s="630"/>
      <c r="CV11" s="630"/>
      <c r="CW11" s="630"/>
      <c r="CX11" s="630"/>
      <c r="CY11" s="631"/>
      <c r="CZ11" s="685">
        <v>8.1</v>
      </c>
      <c r="DA11" s="685"/>
      <c r="DB11" s="685"/>
      <c r="DC11" s="685"/>
      <c r="DD11" s="617">
        <v>15451</v>
      </c>
      <c r="DE11" s="630"/>
      <c r="DF11" s="630"/>
      <c r="DG11" s="630"/>
      <c r="DH11" s="630"/>
      <c r="DI11" s="630"/>
      <c r="DJ11" s="630"/>
      <c r="DK11" s="630"/>
      <c r="DL11" s="630"/>
      <c r="DM11" s="630"/>
      <c r="DN11" s="630"/>
      <c r="DO11" s="630"/>
      <c r="DP11" s="631"/>
      <c r="DQ11" s="617">
        <v>150161</v>
      </c>
      <c r="DR11" s="630"/>
      <c r="DS11" s="630"/>
      <c r="DT11" s="630"/>
      <c r="DU11" s="630"/>
      <c r="DV11" s="630"/>
      <c r="DW11" s="630"/>
      <c r="DX11" s="630"/>
      <c r="DY11" s="630"/>
      <c r="DZ11" s="630"/>
      <c r="EA11" s="630"/>
      <c r="EB11" s="630"/>
      <c r="EC11" s="666"/>
    </row>
    <row r="12" spans="2:143" ht="11.25" customHeight="1" x14ac:dyDescent="0.15">
      <c r="B12" s="626" t="s">
        <v>251</v>
      </c>
      <c r="C12" s="627"/>
      <c r="D12" s="627"/>
      <c r="E12" s="627"/>
      <c r="F12" s="627"/>
      <c r="G12" s="627"/>
      <c r="H12" s="627"/>
      <c r="I12" s="627"/>
      <c r="J12" s="627"/>
      <c r="K12" s="627"/>
      <c r="L12" s="627"/>
      <c r="M12" s="627"/>
      <c r="N12" s="627"/>
      <c r="O12" s="627"/>
      <c r="P12" s="627"/>
      <c r="Q12" s="628"/>
      <c r="R12" s="629">
        <v>112988</v>
      </c>
      <c r="S12" s="630"/>
      <c r="T12" s="630"/>
      <c r="U12" s="630"/>
      <c r="V12" s="630"/>
      <c r="W12" s="630"/>
      <c r="X12" s="630"/>
      <c r="Y12" s="631"/>
      <c r="Z12" s="685">
        <v>2.2999999999999998</v>
      </c>
      <c r="AA12" s="685"/>
      <c r="AB12" s="685"/>
      <c r="AC12" s="685"/>
      <c r="AD12" s="686">
        <v>112988</v>
      </c>
      <c r="AE12" s="686"/>
      <c r="AF12" s="686"/>
      <c r="AG12" s="686"/>
      <c r="AH12" s="686"/>
      <c r="AI12" s="686"/>
      <c r="AJ12" s="686"/>
      <c r="AK12" s="686"/>
      <c r="AL12" s="632">
        <v>4.4000000000000004</v>
      </c>
      <c r="AM12" s="633"/>
      <c r="AN12" s="633"/>
      <c r="AO12" s="687"/>
      <c r="AP12" s="626" t="s">
        <v>252</v>
      </c>
      <c r="AQ12" s="627"/>
      <c r="AR12" s="627"/>
      <c r="AS12" s="627"/>
      <c r="AT12" s="627"/>
      <c r="AU12" s="627"/>
      <c r="AV12" s="627"/>
      <c r="AW12" s="627"/>
      <c r="AX12" s="627"/>
      <c r="AY12" s="627"/>
      <c r="AZ12" s="627"/>
      <c r="BA12" s="627"/>
      <c r="BB12" s="627"/>
      <c r="BC12" s="627"/>
      <c r="BD12" s="627"/>
      <c r="BE12" s="627"/>
      <c r="BF12" s="628"/>
      <c r="BG12" s="629">
        <v>317234</v>
      </c>
      <c r="BH12" s="630"/>
      <c r="BI12" s="630"/>
      <c r="BJ12" s="630"/>
      <c r="BK12" s="630"/>
      <c r="BL12" s="630"/>
      <c r="BM12" s="630"/>
      <c r="BN12" s="631"/>
      <c r="BO12" s="685">
        <v>42.2</v>
      </c>
      <c r="BP12" s="685"/>
      <c r="BQ12" s="685"/>
      <c r="BR12" s="685"/>
      <c r="BS12" s="617" t="s">
        <v>129</v>
      </c>
      <c r="BT12" s="630"/>
      <c r="BU12" s="630"/>
      <c r="BV12" s="630"/>
      <c r="BW12" s="630"/>
      <c r="BX12" s="630"/>
      <c r="BY12" s="630"/>
      <c r="BZ12" s="630"/>
      <c r="CA12" s="630"/>
      <c r="CB12" s="666"/>
      <c r="CD12" s="667" t="s">
        <v>253</v>
      </c>
      <c r="CE12" s="664"/>
      <c r="CF12" s="664"/>
      <c r="CG12" s="664"/>
      <c r="CH12" s="664"/>
      <c r="CI12" s="664"/>
      <c r="CJ12" s="664"/>
      <c r="CK12" s="664"/>
      <c r="CL12" s="664"/>
      <c r="CM12" s="664"/>
      <c r="CN12" s="664"/>
      <c r="CO12" s="664"/>
      <c r="CP12" s="664"/>
      <c r="CQ12" s="665"/>
      <c r="CR12" s="629">
        <v>233756</v>
      </c>
      <c r="CS12" s="630"/>
      <c r="CT12" s="630"/>
      <c r="CU12" s="630"/>
      <c r="CV12" s="630"/>
      <c r="CW12" s="630"/>
      <c r="CX12" s="630"/>
      <c r="CY12" s="631"/>
      <c r="CZ12" s="685">
        <v>5.4</v>
      </c>
      <c r="DA12" s="685"/>
      <c r="DB12" s="685"/>
      <c r="DC12" s="685"/>
      <c r="DD12" s="617">
        <v>149594</v>
      </c>
      <c r="DE12" s="630"/>
      <c r="DF12" s="630"/>
      <c r="DG12" s="630"/>
      <c r="DH12" s="630"/>
      <c r="DI12" s="630"/>
      <c r="DJ12" s="630"/>
      <c r="DK12" s="630"/>
      <c r="DL12" s="630"/>
      <c r="DM12" s="630"/>
      <c r="DN12" s="630"/>
      <c r="DO12" s="630"/>
      <c r="DP12" s="631"/>
      <c r="DQ12" s="617">
        <v>56433</v>
      </c>
      <c r="DR12" s="630"/>
      <c r="DS12" s="630"/>
      <c r="DT12" s="630"/>
      <c r="DU12" s="630"/>
      <c r="DV12" s="630"/>
      <c r="DW12" s="630"/>
      <c r="DX12" s="630"/>
      <c r="DY12" s="630"/>
      <c r="DZ12" s="630"/>
      <c r="EA12" s="630"/>
      <c r="EB12" s="630"/>
      <c r="EC12" s="666"/>
    </row>
    <row r="13" spans="2:143" ht="11.25" customHeight="1" x14ac:dyDescent="0.15">
      <c r="B13" s="626" t="s">
        <v>254</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85" t="s">
        <v>129</v>
      </c>
      <c r="AA13" s="685"/>
      <c r="AB13" s="685"/>
      <c r="AC13" s="685"/>
      <c r="AD13" s="686" t="s">
        <v>235</v>
      </c>
      <c r="AE13" s="686"/>
      <c r="AF13" s="686"/>
      <c r="AG13" s="686"/>
      <c r="AH13" s="686"/>
      <c r="AI13" s="686"/>
      <c r="AJ13" s="686"/>
      <c r="AK13" s="686"/>
      <c r="AL13" s="632" t="s">
        <v>235</v>
      </c>
      <c r="AM13" s="633"/>
      <c r="AN13" s="633"/>
      <c r="AO13" s="687"/>
      <c r="AP13" s="626" t="s">
        <v>255</v>
      </c>
      <c r="AQ13" s="627"/>
      <c r="AR13" s="627"/>
      <c r="AS13" s="627"/>
      <c r="AT13" s="627"/>
      <c r="AU13" s="627"/>
      <c r="AV13" s="627"/>
      <c r="AW13" s="627"/>
      <c r="AX13" s="627"/>
      <c r="AY13" s="627"/>
      <c r="AZ13" s="627"/>
      <c r="BA13" s="627"/>
      <c r="BB13" s="627"/>
      <c r="BC13" s="627"/>
      <c r="BD13" s="627"/>
      <c r="BE13" s="627"/>
      <c r="BF13" s="628"/>
      <c r="BG13" s="629">
        <v>313704</v>
      </c>
      <c r="BH13" s="630"/>
      <c r="BI13" s="630"/>
      <c r="BJ13" s="630"/>
      <c r="BK13" s="630"/>
      <c r="BL13" s="630"/>
      <c r="BM13" s="630"/>
      <c r="BN13" s="631"/>
      <c r="BO13" s="685">
        <v>41.7</v>
      </c>
      <c r="BP13" s="685"/>
      <c r="BQ13" s="685"/>
      <c r="BR13" s="685"/>
      <c r="BS13" s="617" t="s">
        <v>145</v>
      </c>
      <c r="BT13" s="630"/>
      <c r="BU13" s="630"/>
      <c r="BV13" s="630"/>
      <c r="BW13" s="630"/>
      <c r="BX13" s="630"/>
      <c r="BY13" s="630"/>
      <c r="BZ13" s="630"/>
      <c r="CA13" s="630"/>
      <c r="CB13" s="666"/>
      <c r="CD13" s="667" t="s">
        <v>256</v>
      </c>
      <c r="CE13" s="664"/>
      <c r="CF13" s="664"/>
      <c r="CG13" s="664"/>
      <c r="CH13" s="664"/>
      <c r="CI13" s="664"/>
      <c r="CJ13" s="664"/>
      <c r="CK13" s="664"/>
      <c r="CL13" s="664"/>
      <c r="CM13" s="664"/>
      <c r="CN13" s="664"/>
      <c r="CO13" s="664"/>
      <c r="CP13" s="664"/>
      <c r="CQ13" s="665"/>
      <c r="CR13" s="629">
        <v>516555</v>
      </c>
      <c r="CS13" s="630"/>
      <c r="CT13" s="630"/>
      <c r="CU13" s="630"/>
      <c r="CV13" s="630"/>
      <c r="CW13" s="630"/>
      <c r="CX13" s="630"/>
      <c r="CY13" s="631"/>
      <c r="CZ13" s="685">
        <v>11.9</v>
      </c>
      <c r="DA13" s="685"/>
      <c r="DB13" s="685"/>
      <c r="DC13" s="685"/>
      <c r="DD13" s="617">
        <v>264085</v>
      </c>
      <c r="DE13" s="630"/>
      <c r="DF13" s="630"/>
      <c r="DG13" s="630"/>
      <c r="DH13" s="630"/>
      <c r="DI13" s="630"/>
      <c r="DJ13" s="630"/>
      <c r="DK13" s="630"/>
      <c r="DL13" s="630"/>
      <c r="DM13" s="630"/>
      <c r="DN13" s="630"/>
      <c r="DO13" s="630"/>
      <c r="DP13" s="631"/>
      <c r="DQ13" s="617">
        <v>270190</v>
      </c>
      <c r="DR13" s="630"/>
      <c r="DS13" s="630"/>
      <c r="DT13" s="630"/>
      <c r="DU13" s="630"/>
      <c r="DV13" s="630"/>
      <c r="DW13" s="630"/>
      <c r="DX13" s="630"/>
      <c r="DY13" s="630"/>
      <c r="DZ13" s="630"/>
      <c r="EA13" s="630"/>
      <c r="EB13" s="630"/>
      <c r="EC13" s="666"/>
    </row>
    <row r="14" spans="2:143" ht="11.25" customHeight="1" x14ac:dyDescent="0.15">
      <c r="B14" s="626" t="s">
        <v>257</v>
      </c>
      <c r="C14" s="627"/>
      <c r="D14" s="627"/>
      <c r="E14" s="627"/>
      <c r="F14" s="627"/>
      <c r="G14" s="627"/>
      <c r="H14" s="627"/>
      <c r="I14" s="627"/>
      <c r="J14" s="627"/>
      <c r="K14" s="627"/>
      <c r="L14" s="627"/>
      <c r="M14" s="627"/>
      <c r="N14" s="627"/>
      <c r="O14" s="627"/>
      <c r="P14" s="627"/>
      <c r="Q14" s="628"/>
      <c r="R14" s="629" t="s">
        <v>235</v>
      </c>
      <c r="S14" s="630"/>
      <c r="T14" s="630"/>
      <c r="U14" s="630"/>
      <c r="V14" s="630"/>
      <c r="W14" s="630"/>
      <c r="X14" s="630"/>
      <c r="Y14" s="631"/>
      <c r="Z14" s="685" t="s">
        <v>145</v>
      </c>
      <c r="AA14" s="685"/>
      <c r="AB14" s="685"/>
      <c r="AC14" s="685"/>
      <c r="AD14" s="686" t="s">
        <v>145</v>
      </c>
      <c r="AE14" s="686"/>
      <c r="AF14" s="686"/>
      <c r="AG14" s="686"/>
      <c r="AH14" s="686"/>
      <c r="AI14" s="686"/>
      <c r="AJ14" s="686"/>
      <c r="AK14" s="686"/>
      <c r="AL14" s="632" t="s">
        <v>129</v>
      </c>
      <c r="AM14" s="633"/>
      <c r="AN14" s="633"/>
      <c r="AO14" s="687"/>
      <c r="AP14" s="626" t="s">
        <v>258</v>
      </c>
      <c r="AQ14" s="627"/>
      <c r="AR14" s="627"/>
      <c r="AS14" s="627"/>
      <c r="AT14" s="627"/>
      <c r="AU14" s="627"/>
      <c r="AV14" s="627"/>
      <c r="AW14" s="627"/>
      <c r="AX14" s="627"/>
      <c r="AY14" s="627"/>
      <c r="AZ14" s="627"/>
      <c r="BA14" s="627"/>
      <c r="BB14" s="627"/>
      <c r="BC14" s="627"/>
      <c r="BD14" s="627"/>
      <c r="BE14" s="627"/>
      <c r="BF14" s="628"/>
      <c r="BG14" s="629">
        <v>23353</v>
      </c>
      <c r="BH14" s="630"/>
      <c r="BI14" s="630"/>
      <c r="BJ14" s="630"/>
      <c r="BK14" s="630"/>
      <c r="BL14" s="630"/>
      <c r="BM14" s="630"/>
      <c r="BN14" s="631"/>
      <c r="BO14" s="685">
        <v>3.1</v>
      </c>
      <c r="BP14" s="685"/>
      <c r="BQ14" s="685"/>
      <c r="BR14" s="685"/>
      <c r="BS14" s="617" t="s">
        <v>145</v>
      </c>
      <c r="BT14" s="630"/>
      <c r="BU14" s="630"/>
      <c r="BV14" s="630"/>
      <c r="BW14" s="630"/>
      <c r="BX14" s="630"/>
      <c r="BY14" s="630"/>
      <c r="BZ14" s="630"/>
      <c r="CA14" s="630"/>
      <c r="CB14" s="666"/>
      <c r="CD14" s="667" t="s">
        <v>259</v>
      </c>
      <c r="CE14" s="664"/>
      <c r="CF14" s="664"/>
      <c r="CG14" s="664"/>
      <c r="CH14" s="664"/>
      <c r="CI14" s="664"/>
      <c r="CJ14" s="664"/>
      <c r="CK14" s="664"/>
      <c r="CL14" s="664"/>
      <c r="CM14" s="664"/>
      <c r="CN14" s="664"/>
      <c r="CO14" s="664"/>
      <c r="CP14" s="664"/>
      <c r="CQ14" s="665"/>
      <c r="CR14" s="629">
        <v>121307</v>
      </c>
      <c r="CS14" s="630"/>
      <c r="CT14" s="630"/>
      <c r="CU14" s="630"/>
      <c r="CV14" s="630"/>
      <c r="CW14" s="630"/>
      <c r="CX14" s="630"/>
      <c r="CY14" s="631"/>
      <c r="CZ14" s="685">
        <v>2.8</v>
      </c>
      <c r="DA14" s="685"/>
      <c r="DB14" s="685"/>
      <c r="DC14" s="685"/>
      <c r="DD14" s="617">
        <v>1734</v>
      </c>
      <c r="DE14" s="630"/>
      <c r="DF14" s="630"/>
      <c r="DG14" s="630"/>
      <c r="DH14" s="630"/>
      <c r="DI14" s="630"/>
      <c r="DJ14" s="630"/>
      <c r="DK14" s="630"/>
      <c r="DL14" s="630"/>
      <c r="DM14" s="630"/>
      <c r="DN14" s="630"/>
      <c r="DO14" s="630"/>
      <c r="DP14" s="631"/>
      <c r="DQ14" s="617">
        <v>120237</v>
      </c>
      <c r="DR14" s="630"/>
      <c r="DS14" s="630"/>
      <c r="DT14" s="630"/>
      <c r="DU14" s="630"/>
      <c r="DV14" s="630"/>
      <c r="DW14" s="630"/>
      <c r="DX14" s="630"/>
      <c r="DY14" s="630"/>
      <c r="DZ14" s="630"/>
      <c r="EA14" s="630"/>
      <c r="EB14" s="630"/>
      <c r="EC14" s="666"/>
    </row>
    <row r="15" spans="2:143" ht="11.25" customHeight="1" x14ac:dyDescent="0.15">
      <c r="B15" s="626" t="s">
        <v>260</v>
      </c>
      <c r="C15" s="627"/>
      <c r="D15" s="627"/>
      <c r="E15" s="627"/>
      <c r="F15" s="627"/>
      <c r="G15" s="627"/>
      <c r="H15" s="627"/>
      <c r="I15" s="627"/>
      <c r="J15" s="627"/>
      <c r="K15" s="627"/>
      <c r="L15" s="627"/>
      <c r="M15" s="627"/>
      <c r="N15" s="627"/>
      <c r="O15" s="627"/>
      <c r="P15" s="627"/>
      <c r="Q15" s="628"/>
      <c r="R15" s="629">
        <v>20464</v>
      </c>
      <c r="S15" s="630"/>
      <c r="T15" s="630"/>
      <c r="U15" s="630"/>
      <c r="V15" s="630"/>
      <c r="W15" s="630"/>
      <c r="X15" s="630"/>
      <c r="Y15" s="631"/>
      <c r="Z15" s="685">
        <v>0.4</v>
      </c>
      <c r="AA15" s="685"/>
      <c r="AB15" s="685"/>
      <c r="AC15" s="685"/>
      <c r="AD15" s="686">
        <v>20464</v>
      </c>
      <c r="AE15" s="686"/>
      <c r="AF15" s="686"/>
      <c r="AG15" s="686"/>
      <c r="AH15" s="686"/>
      <c r="AI15" s="686"/>
      <c r="AJ15" s="686"/>
      <c r="AK15" s="686"/>
      <c r="AL15" s="632">
        <v>0.8</v>
      </c>
      <c r="AM15" s="633"/>
      <c r="AN15" s="633"/>
      <c r="AO15" s="687"/>
      <c r="AP15" s="626" t="s">
        <v>261</v>
      </c>
      <c r="AQ15" s="627"/>
      <c r="AR15" s="627"/>
      <c r="AS15" s="627"/>
      <c r="AT15" s="627"/>
      <c r="AU15" s="627"/>
      <c r="AV15" s="627"/>
      <c r="AW15" s="627"/>
      <c r="AX15" s="627"/>
      <c r="AY15" s="627"/>
      <c r="AZ15" s="627"/>
      <c r="BA15" s="627"/>
      <c r="BB15" s="627"/>
      <c r="BC15" s="627"/>
      <c r="BD15" s="627"/>
      <c r="BE15" s="627"/>
      <c r="BF15" s="628"/>
      <c r="BG15" s="629">
        <v>35476</v>
      </c>
      <c r="BH15" s="630"/>
      <c r="BI15" s="630"/>
      <c r="BJ15" s="630"/>
      <c r="BK15" s="630"/>
      <c r="BL15" s="630"/>
      <c r="BM15" s="630"/>
      <c r="BN15" s="631"/>
      <c r="BO15" s="685">
        <v>4.7</v>
      </c>
      <c r="BP15" s="685"/>
      <c r="BQ15" s="685"/>
      <c r="BR15" s="685"/>
      <c r="BS15" s="617" t="s">
        <v>129</v>
      </c>
      <c r="BT15" s="630"/>
      <c r="BU15" s="630"/>
      <c r="BV15" s="630"/>
      <c r="BW15" s="630"/>
      <c r="BX15" s="630"/>
      <c r="BY15" s="630"/>
      <c r="BZ15" s="630"/>
      <c r="CA15" s="630"/>
      <c r="CB15" s="666"/>
      <c r="CD15" s="667" t="s">
        <v>262</v>
      </c>
      <c r="CE15" s="664"/>
      <c r="CF15" s="664"/>
      <c r="CG15" s="664"/>
      <c r="CH15" s="664"/>
      <c r="CI15" s="664"/>
      <c r="CJ15" s="664"/>
      <c r="CK15" s="664"/>
      <c r="CL15" s="664"/>
      <c r="CM15" s="664"/>
      <c r="CN15" s="664"/>
      <c r="CO15" s="664"/>
      <c r="CP15" s="664"/>
      <c r="CQ15" s="665"/>
      <c r="CR15" s="629">
        <v>481684</v>
      </c>
      <c r="CS15" s="630"/>
      <c r="CT15" s="630"/>
      <c r="CU15" s="630"/>
      <c r="CV15" s="630"/>
      <c r="CW15" s="630"/>
      <c r="CX15" s="630"/>
      <c r="CY15" s="631"/>
      <c r="CZ15" s="685">
        <v>11.1</v>
      </c>
      <c r="DA15" s="685"/>
      <c r="DB15" s="685"/>
      <c r="DC15" s="685"/>
      <c r="DD15" s="617">
        <v>31745</v>
      </c>
      <c r="DE15" s="630"/>
      <c r="DF15" s="630"/>
      <c r="DG15" s="630"/>
      <c r="DH15" s="630"/>
      <c r="DI15" s="630"/>
      <c r="DJ15" s="630"/>
      <c r="DK15" s="630"/>
      <c r="DL15" s="630"/>
      <c r="DM15" s="630"/>
      <c r="DN15" s="630"/>
      <c r="DO15" s="630"/>
      <c r="DP15" s="631"/>
      <c r="DQ15" s="617">
        <v>419555</v>
      </c>
      <c r="DR15" s="630"/>
      <c r="DS15" s="630"/>
      <c r="DT15" s="630"/>
      <c r="DU15" s="630"/>
      <c r="DV15" s="630"/>
      <c r="DW15" s="630"/>
      <c r="DX15" s="630"/>
      <c r="DY15" s="630"/>
      <c r="DZ15" s="630"/>
      <c r="EA15" s="630"/>
      <c r="EB15" s="630"/>
      <c r="EC15" s="666"/>
    </row>
    <row r="16" spans="2:143" ht="11.25" customHeight="1" x14ac:dyDescent="0.15">
      <c r="B16" s="626" t="s">
        <v>263</v>
      </c>
      <c r="C16" s="627"/>
      <c r="D16" s="627"/>
      <c r="E16" s="627"/>
      <c r="F16" s="627"/>
      <c r="G16" s="627"/>
      <c r="H16" s="627"/>
      <c r="I16" s="627"/>
      <c r="J16" s="627"/>
      <c r="K16" s="627"/>
      <c r="L16" s="627"/>
      <c r="M16" s="627"/>
      <c r="N16" s="627"/>
      <c r="O16" s="627"/>
      <c r="P16" s="627"/>
      <c r="Q16" s="628"/>
      <c r="R16" s="629" t="s">
        <v>145</v>
      </c>
      <c r="S16" s="630"/>
      <c r="T16" s="630"/>
      <c r="U16" s="630"/>
      <c r="V16" s="630"/>
      <c r="W16" s="630"/>
      <c r="X16" s="630"/>
      <c r="Y16" s="631"/>
      <c r="Z16" s="685" t="s">
        <v>235</v>
      </c>
      <c r="AA16" s="685"/>
      <c r="AB16" s="685"/>
      <c r="AC16" s="685"/>
      <c r="AD16" s="686" t="s">
        <v>145</v>
      </c>
      <c r="AE16" s="686"/>
      <c r="AF16" s="686"/>
      <c r="AG16" s="686"/>
      <c r="AH16" s="686"/>
      <c r="AI16" s="686"/>
      <c r="AJ16" s="686"/>
      <c r="AK16" s="686"/>
      <c r="AL16" s="632" t="s">
        <v>129</v>
      </c>
      <c r="AM16" s="633"/>
      <c r="AN16" s="633"/>
      <c r="AO16" s="687"/>
      <c r="AP16" s="626" t="s">
        <v>264</v>
      </c>
      <c r="AQ16" s="627"/>
      <c r="AR16" s="627"/>
      <c r="AS16" s="627"/>
      <c r="AT16" s="627"/>
      <c r="AU16" s="627"/>
      <c r="AV16" s="627"/>
      <c r="AW16" s="627"/>
      <c r="AX16" s="627"/>
      <c r="AY16" s="627"/>
      <c r="AZ16" s="627"/>
      <c r="BA16" s="627"/>
      <c r="BB16" s="627"/>
      <c r="BC16" s="627"/>
      <c r="BD16" s="627"/>
      <c r="BE16" s="627"/>
      <c r="BF16" s="628"/>
      <c r="BG16" s="629" t="s">
        <v>235</v>
      </c>
      <c r="BH16" s="630"/>
      <c r="BI16" s="630"/>
      <c r="BJ16" s="630"/>
      <c r="BK16" s="630"/>
      <c r="BL16" s="630"/>
      <c r="BM16" s="630"/>
      <c r="BN16" s="631"/>
      <c r="BO16" s="685" t="s">
        <v>235</v>
      </c>
      <c r="BP16" s="685"/>
      <c r="BQ16" s="685"/>
      <c r="BR16" s="685"/>
      <c r="BS16" s="617" t="s">
        <v>129</v>
      </c>
      <c r="BT16" s="630"/>
      <c r="BU16" s="630"/>
      <c r="BV16" s="630"/>
      <c r="BW16" s="630"/>
      <c r="BX16" s="630"/>
      <c r="BY16" s="630"/>
      <c r="BZ16" s="630"/>
      <c r="CA16" s="630"/>
      <c r="CB16" s="666"/>
      <c r="CD16" s="667" t="s">
        <v>265</v>
      </c>
      <c r="CE16" s="664"/>
      <c r="CF16" s="664"/>
      <c r="CG16" s="664"/>
      <c r="CH16" s="664"/>
      <c r="CI16" s="664"/>
      <c r="CJ16" s="664"/>
      <c r="CK16" s="664"/>
      <c r="CL16" s="664"/>
      <c r="CM16" s="664"/>
      <c r="CN16" s="664"/>
      <c r="CO16" s="664"/>
      <c r="CP16" s="664"/>
      <c r="CQ16" s="665"/>
      <c r="CR16" s="629">
        <v>106296</v>
      </c>
      <c r="CS16" s="630"/>
      <c r="CT16" s="630"/>
      <c r="CU16" s="630"/>
      <c r="CV16" s="630"/>
      <c r="CW16" s="630"/>
      <c r="CX16" s="630"/>
      <c r="CY16" s="631"/>
      <c r="CZ16" s="685">
        <v>2.5</v>
      </c>
      <c r="DA16" s="685"/>
      <c r="DB16" s="685"/>
      <c r="DC16" s="685"/>
      <c r="DD16" s="617" t="s">
        <v>235</v>
      </c>
      <c r="DE16" s="630"/>
      <c r="DF16" s="630"/>
      <c r="DG16" s="630"/>
      <c r="DH16" s="630"/>
      <c r="DI16" s="630"/>
      <c r="DJ16" s="630"/>
      <c r="DK16" s="630"/>
      <c r="DL16" s="630"/>
      <c r="DM16" s="630"/>
      <c r="DN16" s="630"/>
      <c r="DO16" s="630"/>
      <c r="DP16" s="631"/>
      <c r="DQ16" s="617">
        <v>33045</v>
      </c>
      <c r="DR16" s="630"/>
      <c r="DS16" s="630"/>
      <c r="DT16" s="630"/>
      <c r="DU16" s="630"/>
      <c r="DV16" s="630"/>
      <c r="DW16" s="630"/>
      <c r="DX16" s="630"/>
      <c r="DY16" s="630"/>
      <c r="DZ16" s="630"/>
      <c r="EA16" s="630"/>
      <c r="EB16" s="630"/>
      <c r="EC16" s="666"/>
    </row>
    <row r="17" spans="2:133" ht="11.25" customHeight="1" x14ac:dyDescent="0.15">
      <c r="B17" s="626" t="s">
        <v>266</v>
      </c>
      <c r="C17" s="627"/>
      <c r="D17" s="627"/>
      <c r="E17" s="627"/>
      <c r="F17" s="627"/>
      <c r="G17" s="627"/>
      <c r="H17" s="627"/>
      <c r="I17" s="627"/>
      <c r="J17" s="627"/>
      <c r="K17" s="627"/>
      <c r="L17" s="627"/>
      <c r="M17" s="627"/>
      <c r="N17" s="627"/>
      <c r="O17" s="627"/>
      <c r="P17" s="627"/>
      <c r="Q17" s="628"/>
      <c r="R17" s="629">
        <v>2880</v>
      </c>
      <c r="S17" s="630"/>
      <c r="T17" s="630"/>
      <c r="U17" s="630"/>
      <c r="V17" s="630"/>
      <c r="W17" s="630"/>
      <c r="X17" s="630"/>
      <c r="Y17" s="631"/>
      <c r="Z17" s="685">
        <v>0.1</v>
      </c>
      <c r="AA17" s="685"/>
      <c r="AB17" s="685"/>
      <c r="AC17" s="685"/>
      <c r="AD17" s="686">
        <v>2880</v>
      </c>
      <c r="AE17" s="686"/>
      <c r="AF17" s="686"/>
      <c r="AG17" s="686"/>
      <c r="AH17" s="686"/>
      <c r="AI17" s="686"/>
      <c r="AJ17" s="686"/>
      <c r="AK17" s="686"/>
      <c r="AL17" s="632">
        <v>0.1</v>
      </c>
      <c r="AM17" s="633"/>
      <c r="AN17" s="633"/>
      <c r="AO17" s="687"/>
      <c r="AP17" s="626" t="s">
        <v>267</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85" t="s">
        <v>129</v>
      </c>
      <c r="BP17" s="685"/>
      <c r="BQ17" s="685"/>
      <c r="BR17" s="685"/>
      <c r="BS17" s="617" t="s">
        <v>129</v>
      </c>
      <c r="BT17" s="630"/>
      <c r="BU17" s="630"/>
      <c r="BV17" s="630"/>
      <c r="BW17" s="630"/>
      <c r="BX17" s="630"/>
      <c r="BY17" s="630"/>
      <c r="BZ17" s="630"/>
      <c r="CA17" s="630"/>
      <c r="CB17" s="666"/>
      <c r="CD17" s="667" t="s">
        <v>268</v>
      </c>
      <c r="CE17" s="664"/>
      <c r="CF17" s="664"/>
      <c r="CG17" s="664"/>
      <c r="CH17" s="664"/>
      <c r="CI17" s="664"/>
      <c r="CJ17" s="664"/>
      <c r="CK17" s="664"/>
      <c r="CL17" s="664"/>
      <c r="CM17" s="664"/>
      <c r="CN17" s="664"/>
      <c r="CO17" s="664"/>
      <c r="CP17" s="664"/>
      <c r="CQ17" s="665"/>
      <c r="CR17" s="629">
        <v>319511</v>
      </c>
      <c r="CS17" s="630"/>
      <c r="CT17" s="630"/>
      <c r="CU17" s="630"/>
      <c r="CV17" s="630"/>
      <c r="CW17" s="630"/>
      <c r="CX17" s="630"/>
      <c r="CY17" s="631"/>
      <c r="CZ17" s="685">
        <v>7.4</v>
      </c>
      <c r="DA17" s="685"/>
      <c r="DB17" s="685"/>
      <c r="DC17" s="685"/>
      <c r="DD17" s="617" t="s">
        <v>235</v>
      </c>
      <c r="DE17" s="630"/>
      <c r="DF17" s="630"/>
      <c r="DG17" s="630"/>
      <c r="DH17" s="630"/>
      <c r="DI17" s="630"/>
      <c r="DJ17" s="630"/>
      <c r="DK17" s="630"/>
      <c r="DL17" s="630"/>
      <c r="DM17" s="630"/>
      <c r="DN17" s="630"/>
      <c r="DO17" s="630"/>
      <c r="DP17" s="631"/>
      <c r="DQ17" s="617">
        <v>319511</v>
      </c>
      <c r="DR17" s="630"/>
      <c r="DS17" s="630"/>
      <c r="DT17" s="630"/>
      <c r="DU17" s="630"/>
      <c r="DV17" s="630"/>
      <c r="DW17" s="630"/>
      <c r="DX17" s="630"/>
      <c r="DY17" s="630"/>
      <c r="DZ17" s="630"/>
      <c r="EA17" s="630"/>
      <c r="EB17" s="630"/>
      <c r="EC17" s="666"/>
    </row>
    <row r="18" spans="2:133" ht="11.25" customHeight="1" x14ac:dyDescent="0.15">
      <c r="B18" s="626" t="s">
        <v>269</v>
      </c>
      <c r="C18" s="627"/>
      <c r="D18" s="627"/>
      <c r="E18" s="627"/>
      <c r="F18" s="627"/>
      <c r="G18" s="627"/>
      <c r="H18" s="627"/>
      <c r="I18" s="627"/>
      <c r="J18" s="627"/>
      <c r="K18" s="627"/>
      <c r="L18" s="627"/>
      <c r="M18" s="627"/>
      <c r="N18" s="627"/>
      <c r="O18" s="627"/>
      <c r="P18" s="627"/>
      <c r="Q18" s="628"/>
      <c r="R18" s="629">
        <v>1840113</v>
      </c>
      <c r="S18" s="630"/>
      <c r="T18" s="630"/>
      <c r="U18" s="630"/>
      <c r="V18" s="630"/>
      <c r="W18" s="630"/>
      <c r="X18" s="630"/>
      <c r="Y18" s="631"/>
      <c r="Z18" s="685">
        <v>37.1</v>
      </c>
      <c r="AA18" s="685"/>
      <c r="AB18" s="685"/>
      <c r="AC18" s="685"/>
      <c r="AD18" s="686">
        <v>1548095</v>
      </c>
      <c r="AE18" s="686"/>
      <c r="AF18" s="686"/>
      <c r="AG18" s="686"/>
      <c r="AH18" s="686"/>
      <c r="AI18" s="686"/>
      <c r="AJ18" s="686"/>
      <c r="AK18" s="686"/>
      <c r="AL18" s="632">
        <v>60.2</v>
      </c>
      <c r="AM18" s="633"/>
      <c r="AN18" s="633"/>
      <c r="AO18" s="687"/>
      <c r="AP18" s="626" t="s">
        <v>270</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85" t="s">
        <v>129</v>
      </c>
      <c r="BP18" s="685"/>
      <c r="BQ18" s="685"/>
      <c r="BR18" s="685"/>
      <c r="BS18" s="617" t="s">
        <v>129</v>
      </c>
      <c r="BT18" s="630"/>
      <c r="BU18" s="630"/>
      <c r="BV18" s="630"/>
      <c r="BW18" s="630"/>
      <c r="BX18" s="630"/>
      <c r="BY18" s="630"/>
      <c r="BZ18" s="630"/>
      <c r="CA18" s="630"/>
      <c r="CB18" s="666"/>
      <c r="CD18" s="667" t="s">
        <v>271</v>
      </c>
      <c r="CE18" s="664"/>
      <c r="CF18" s="664"/>
      <c r="CG18" s="664"/>
      <c r="CH18" s="664"/>
      <c r="CI18" s="664"/>
      <c r="CJ18" s="664"/>
      <c r="CK18" s="664"/>
      <c r="CL18" s="664"/>
      <c r="CM18" s="664"/>
      <c r="CN18" s="664"/>
      <c r="CO18" s="664"/>
      <c r="CP18" s="664"/>
      <c r="CQ18" s="665"/>
      <c r="CR18" s="629" t="s">
        <v>235</v>
      </c>
      <c r="CS18" s="630"/>
      <c r="CT18" s="630"/>
      <c r="CU18" s="630"/>
      <c r="CV18" s="630"/>
      <c r="CW18" s="630"/>
      <c r="CX18" s="630"/>
      <c r="CY18" s="631"/>
      <c r="CZ18" s="685" t="s">
        <v>129</v>
      </c>
      <c r="DA18" s="685"/>
      <c r="DB18" s="685"/>
      <c r="DC18" s="685"/>
      <c r="DD18" s="617" t="s">
        <v>129</v>
      </c>
      <c r="DE18" s="630"/>
      <c r="DF18" s="630"/>
      <c r="DG18" s="630"/>
      <c r="DH18" s="630"/>
      <c r="DI18" s="630"/>
      <c r="DJ18" s="630"/>
      <c r="DK18" s="630"/>
      <c r="DL18" s="630"/>
      <c r="DM18" s="630"/>
      <c r="DN18" s="630"/>
      <c r="DO18" s="630"/>
      <c r="DP18" s="631"/>
      <c r="DQ18" s="617" t="s">
        <v>129</v>
      </c>
      <c r="DR18" s="630"/>
      <c r="DS18" s="630"/>
      <c r="DT18" s="630"/>
      <c r="DU18" s="630"/>
      <c r="DV18" s="630"/>
      <c r="DW18" s="630"/>
      <c r="DX18" s="630"/>
      <c r="DY18" s="630"/>
      <c r="DZ18" s="630"/>
      <c r="EA18" s="630"/>
      <c r="EB18" s="630"/>
      <c r="EC18" s="666"/>
    </row>
    <row r="19" spans="2:133" ht="11.25" customHeight="1" x14ac:dyDescent="0.15">
      <c r="B19" s="626" t="s">
        <v>272</v>
      </c>
      <c r="C19" s="627"/>
      <c r="D19" s="627"/>
      <c r="E19" s="627"/>
      <c r="F19" s="627"/>
      <c r="G19" s="627"/>
      <c r="H19" s="627"/>
      <c r="I19" s="627"/>
      <c r="J19" s="627"/>
      <c r="K19" s="627"/>
      <c r="L19" s="627"/>
      <c r="M19" s="627"/>
      <c r="N19" s="627"/>
      <c r="O19" s="627"/>
      <c r="P19" s="627"/>
      <c r="Q19" s="628"/>
      <c r="R19" s="629">
        <v>1548095</v>
      </c>
      <c r="S19" s="630"/>
      <c r="T19" s="630"/>
      <c r="U19" s="630"/>
      <c r="V19" s="630"/>
      <c r="W19" s="630"/>
      <c r="X19" s="630"/>
      <c r="Y19" s="631"/>
      <c r="Z19" s="685">
        <v>31.2</v>
      </c>
      <c r="AA19" s="685"/>
      <c r="AB19" s="685"/>
      <c r="AC19" s="685"/>
      <c r="AD19" s="686">
        <v>1548095</v>
      </c>
      <c r="AE19" s="686"/>
      <c r="AF19" s="686"/>
      <c r="AG19" s="686"/>
      <c r="AH19" s="686"/>
      <c r="AI19" s="686"/>
      <c r="AJ19" s="686"/>
      <c r="AK19" s="686"/>
      <c r="AL19" s="632">
        <v>60.2</v>
      </c>
      <c r="AM19" s="633"/>
      <c r="AN19" s="633"/>
      <c r="AO19" s="687"/>
      <c r="AP19" s="626" t="s">
        <v>273</v>
      </c>
      <c r="AQ19" s="627"/>
      <c r="AR19" s="627"/>
      <c r="AS19" s="627"/>
      <c r="AT19" s="627"/>
      <c r="AU19" s="627"/>
      <c r="AV19" s="627"/>
      <c r="AW19" s="627"/>
      <c r="AX19" s="627"/>
      <c r="AY19" s="627"/>
      <c r="AZ19" s="627"/>
      <c r="BA19" s="627"/>
      <c r="BB19" s="627"/>
      <c r="BC19" s="627"/>
      <c r="BD19" s="627"/>
      <c r="BE19" s="627"/>
      <c r="BF19" s="628"/>
      <c r="BG19" s="629" t="s">
        <v>129</v>
      </c>
      <c r="BH19" s="630"/>
      <c r="BI19" s="630"/>
      <c r="BJ19" s="630"/>
      <c r="BK19" s="630"/>
      <c r="BL19" s="630"/>
      <c r="BM19" s="630"/>
      <c r="BN19" s="631"/>
      <c r="BO19" s="685" t="s">
        <v>129</v>
      </c>
      <c r="BP19" s="685"/>
      <c r="BQ19" s="685"/>
      <c r="BR19" s="685"/>
      <c r="BS19" s="617" t="s">
        <v>145</v>
      </c>
      <c r="BT19" s="630"/>
      <c r="BU19" s="630"/>
      <c r="BV19" s="630"/>
      <c r="BW19" s="630"/>
      <c r="BX19" s="630"/>
      <c r="BY19" s="630"/>
      <c r="BZ19" s="630"/>
      <c r="CA19" s="630"/>
      <c r="CB19" s="666"/>
      <c r="CD19" s="667" t="s">
        <v>274</v>
      </c>
      <c r="CE19" s="664"/>
      <c r="CF19" s="664"/>
      <c r="CG19" s="664"/>
      <c r="CH19" s="664"/>
      <c r="CI19" s="664"/>
      <c r="CJ19" s="664"/>
      <c r="CK19" s="664"/>
      <c r="CL19" s="664"/>
      <c r="CM19" s="664"/>
      <c r="CN19" s="664"/>
      <c r="CO19" s="664"/>
      <c r="CP19" s="664"/>
      <c r="CQ19" s="665"/>
      <c r="CR19" s="629" t="s">
        <v>235</v>
      </c>
      <c r="CS19" s="630"/>
      <c r="CT19" s="630"/>
      <c r="CU19" s="630"/>
      <c r="CV19" s="630"/>
      <c r="CW19" s="630"/>
      <c r="CX19" s="630"/>
      <c r="CY19" s="631"/>
      <c r="CZ19" s="685" t="s">
        <v>145</v>
      </c>
      <c r="DA19" s="685"/>
      <c r="DB19" s="685"/>
      <c r="DC19" s="685"/>
      <c r="DD19" s="617" t="s">
        <v>129</v>
      </c>
      <c r="DE19" s="630"/>
      <c r="DF19" s="630"/>
      <c r="DG19" s="630"/>
      <c r="DH19" s="630"/>
      <c r="DI19" s="630"/>
      <c r="DJ19" s="630"/>
      <c r="DK19" s="630"/>
      <c r="DL19" s="630"/>
      <c r="DM19" s="630"/>
      <c r="DN19" s="630"/>
      <c r="DO19" s="630"/>
      <c r="DP19" s="631"/>
      <c r="DQ19" s="617" t="s">
        <v>235</v>
      </c>
      <c r="DR19" s="630"/>
      <c r="DS19" s="630"/>
      <c r="DT19" s="630"/>
      <c r="DU19" s="630"/>
      <c r="DV19" s="630"/>
      <c r="DW19" s="630"/>
      <c r="DX19" s="630"/>
      <c r="DY19" s="630"/>
      <c r="DZ19" s="630"/>
      <c r="EA19" s="630"/>
      <c r="EB19" s="630"/>
      <c r="EC19" s="666"/>
    </row>
    <row r="20" spans="2:133" ht="11.25" customHeight="1" x14ac:dyDescent="0.15">
      <c r="B20" s="626" t="s">
        <v>275</v>
      </c>
      <c r="C20" s="627"/>
      <c r="D20" s="627"/>
      <c r="E20" s="627"/>
      <c r="F20" s="627"/>
      <c r="G20" s="627"/>
      <c r="H20" s="627"/>
      <c r="I20" s="627"/>
      <c r="J20" s="627"/>
      <c r="K20" s="627"/>
      <c r="L20" s="627"/>
      <c r="M20" s="627"/>
      <c r="N20" s="627"/>
      <c r="O20" s="627"/>
      <c r="P20" s="627"/>
      <c r="Q20" s="628"/>
      <c r="R20" s="629">
        <v>292018</v>
      </c>
      <c r="S20" s="630"/>
      <c r="T20" s="630"/>
      <c r="U20" s="630"/>
      <c r="V20" s="630"/>
      <c r="W20" s="630"/>
      <c r="X20" s="630"/>
      <c r="Y20" s="631"/>
      <c r="Z20" s="685">
        <v>5.9</v>
      </c>
      <c r="AA20" s="685"/>
      <c r="AB20" s="685"/>
      <c r="AC20" s="685"/>
      <c r="AD20" s="686" t="s">
        <v>235</v>
      </c>
      <c r="AE20" s="686"/>
      <c r="AF20" s="686"/>
      <c r="AG20" s="686"/>
      <c r="AH20" s="686"/>
      <c r="AI20" s="686"/>
      <c r="AJ20" s="686"/>
      <c r="AK20" s="686"/>
      <c r="AL20" s="632" t="s">
        <v>129</v>
      </c>
      <c r="AM20" s="633"/>
      <c r="AN20" s="633"/>
      <c r="AO20" s="687"/>
      <c r="AP20" s="626" t="s">
        <v>276</v>
      </c>
      <c r="AQ20" s="627"/>
      <c r="AR20" s="627"/>
      <c r="AS20" s="627"/>
      <c r="AT20" s="627"/>
      <c r="AU20" s="627"/>
      <c r="AV20" s="627"/>
      <c r="AW20" s="627"/>
      <c r="AX20" s="627"/>
      <c r="AY20" s="627"/>
      <c r="AZ20" s="627"/>
      <c r="BA20" s="627"/>
      <c r="BB20" s="627"/>
      <c r="BC20" s="627"/>
      <c r="BD20" s="627"/>
      <c r="BE20" s="627"/>
      <c r="BF20" s="628"/>
      <c r="BG20" s="629" t="s">
        <v>235</v>
      </c>
      <c r="BH20" s="630"/>
      <c r="BI20" s="630"/>
      <c r="BJ20" s="630"/>
      <c r="BK20" s="630"/>
      <c r="BL20" s="630"/>
      <c r="BM20" s="630"/>
      <c r="BN20" s="631"/>
      <c r="BO20" s="685" t="s">
        <v>145</v>
      </c>
      <c r="BP20" s="685"/>
      <c r="BQ20" s="685"/>
      <c r="BR20" s="685"/>
      <c r="BS20" s="617" t="s">
        <v>145</v>
      </c>
      <c r="BT20" s="630"/>
      <c r="BU20" s="630"/>
      <c r="BV20" s="630"/>
      <c r="BW20" s="630"/>
      <c r="BX20" s="630"/>
      <c r="BY20" s="630"/>
      <c r="BZ20" s="630"/>
      <c r="CA20" s="630"/>
      <c r="CB20" s="666"/>
      <c r="CD20" s="667" t="s">
        <v>277</v>
      </c>
      <c r="CE20" s="664"/>
      <c r="CF20" s="664"/>
      <c r="CG20" s="664"/>
      <c r="CH20" s="664"/>
      <c r="CI20" s="664"/>
      <c r="CJ20" s="664"/>
      <c r="CK20" s="664"/>
      <c r="CL20" s="664"/>
      <c r="CM20" s="664"/>
      <c r="CN20" s="664"/>
      <c r="CO20" s="664"/>
      <c r="CP20" s="664"/>
      <c r="CQ20" s="665"/>
      <c r="CR20" s="629">
        <v>4326023</v>
      </c>
      <c r="CS20" s="630"/>
      <c r="CT20" s="630"/>
      <c r="CU20" s="630"/>
      <c r="CV20" s="630"/>
      <c r="CW20" s="630"/>
      <c r="CX20" s="630"/>
      <c r="CY20" s="631"/>
      <c r="CZ20" s="685">
        <v>100</v>
      </c>
      <c r="DA20" s="685"/>
      <c r="DB20" s="685"/>
      <c r="DC20" s="685"/>
      <c r="DD20" s="617">
        <v>626585</v>
      </c>
      <c r="DE20" s="630"/>
      <c r="DF20" s="630"/>
      <c r="DG20" s="630"/>
      <c r="DH20" s="630"/>
      <c r="DI20" s="630"/>
      <c r="DJ20" s="630"/>
      <c r="DK20" s="630"/>
      <c r="DL20" s="630"/>
      <c r="DM20" s="630"/>
      <c r="DN20" s="630"/>
      <c r="DO20" s="630"/>
      <c r="DP20" s="631"/>
      <c r="DQ20" s="617">
        <v>3027324</v>
      </c>
      <c r="DR20" s="630"/>
      <c r="DS20" s="630"/>
      <c r="DT20" s="630"/>
      <c r="DU20" s="630"/>
      <c r="DV20" s="630"/>
      <c r="DW20" s="630"/>
      <c r="DX20" s="630"/>
      <c r="DY20" s="630"/>
      <c r="DZ20" s="630"/>
      <c r="EA20" s="630"/>
      <c r="EB20" s="630"/>
      <c r="EC20" s="666"/>
    </row>
    <row r="21" spans="2:133" ht="11.25" customHeight="1" x14ac:dyDescent="0.15">
      <c r="B21" s="626" t="s">
        <v>278</v>
      </c>
      <c r="C21" s="627"/>
      <c r="D21" s="627"/>
      <c r="E21" s="627"/>
      <c r="F21" s="627"/>
      <c r="G21" s="627"/>
      <c r="H21" s="627"/>
      <c r="I21" s="627"/>
      <c r="J21" s="627"/>
      <c r="K21" s="627"/>
      <c r="L21" s="627"/>
      <c r="M21" s="627"/>
      <c r="N21" s="627"/>
      <c r="O21" s="627"/>
      <c r="P21" s="627"/>
      <c r="Q21" s="628"/>
      <c r="R21" s="629" t="s">
        <v>129</v>
      </c>
      <c r="S21" s="630"/>
      <c r="T21" s="630"/>
      <c r="U21" s="630"/>
      <c r="V21" s="630"/>
      <c r="W21" s="630"/>
      <c r="X21" s="630"/>
      <c r="Y21" s="631"/>
      <c r="Z21" s="685" t="s">
        <v>145</v>
      </c>
      <c r="AA21" s="685"/>
      <c r="AB21" s="685"/>
      <c r="AC21" s="685"/>
      <c r="AD21" s="686" t="s">
        <v>129</v>
      </c>
      <c r="AE21" s="686"/>
      <c r="AF21" s="686"/>
      <c r="AG21" s="686"/>
      <c r="AH21" s="686"/>
      <c r="AI21" s="686"/>
      <c r="AJ21" s="686"/>
      <c r="AK21" s="686"/>
      <c r="AL21" s="632" t="s">
        <v>129</v>
      </c>
      <c r="AM21" s="633"/>
      <c r="AN21" s="633"/>
      <c r="AO21" s="687"/>
      <c r="AP21" s="731" t="s">
        <v>279</v>
      </c>
      <c r="AQ21" s="738"/>
      <c r="AR21" s="738"/>
      <c r="AS21" s="738"/>
      <c r="AT21" s="738"/>
      <c r="AU21" s="738"/>
      <c r="AV21" s="738"/>
      <c r="AW21" s="738"/>
      <c r="AX21" s="738"/>
      <c r="AY21" s="738"/>
      <c r="AZ21" s="738"/>
      <c r="BA21" s="738"/>
      <c r="BB21" s="738"/>
      <c r="BC21" s="738"/>
      <c r="BD21" s="738"/>
      <c r="BE21" s="738"/>
      <c r="BF21" s="733"/>
      <c r="BG21" s="629" t="s">
        <v>145</v>
      </c>
      <c r="BH21" s="630"/>
      <c r="BI21" s="630"/>
      <c r="BJ21" s="630"/>
      <c r="BK21" s="630"/>
      <c r="BL21" s="630"/>
      <c r="BM21" s="630"/>
      <c r="BN21" s="631"/>
      <c r="BO21" s="685" t="s">
        <v>145</v>
      </c>
      <c r="BP21" s="685"/>
      <c r="BQ21" s="685"/>
      <c r="BR21" s="685"/>
      <c r="BS21" s="617" t="s">
        <v>235</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280</v>
      </c>
      <c r="C22" s="627"/>
      <c r="D22" s="627"/>
      <c r="E22" s="627"/>
      <c r="F22" s="627"/>
      <c r="G22" s="627"/>
      <c r="H22" s="627"/>
      <c r="I22" s="627"/>
      <c r="J22" s="627"/>
      <c r="K22" s="627"/>
      <c r="L22" s="627"/>
      <c r="M22" s="627"/>
      <c r="N22" s="627"/>
      <c r="O22" s="627"/>
      <c r="P22" s="627"/>
      <c r="Q22" s="628"/>
      <c r="R22" s="629">
        <v>2803983</v>
      </c>
      <c r="S22" s="630"/>
      <c r="T22" s="630"/>
      <c r="U22" s="630"/>
      <c r="V22" s="630"/>
      <c r="W22" s="630"/>
      <c r="X22" s="630"/>
      <c r="Y22" s="631"/>
      <c r="Z22" s="685">
        <v>56.5</v>
      </c>
      <c r="AA22" s="685"/>
      <c r="AB22" s="685"/>
      <c r="AC22" s="685"/>
      <c r="AD22" s="686">
        <v>2511965</v>
      </c>
      <c r="AE22" s="686"/>
      <c r="AF22" s="686"/>
      <c r="AG22" s="686"/>
      <c r="AH22" s="686"/>
      <c r="AI22" s="686"/>
      <c r="AJ22" s="686"/>
      <c r="AK22" s="686"/>
      <c r="AL22" s="632">
        <v>97.6</v>
      </c>
      <c r="AM22" s="633"/>
      <c r="AN22" s="633"/>
      <c r="AO22" s="687"/>
      <c r="AP22" s="731" t="s">
        <v>281</v>
      </c>
      <c r="AQ22" s="738"/>
      <c r="AR22" s="738"/>
      <c r="AS22" s="738"/>
      <c r="AT22" s="738"/>
      <c r="AU22" s="738"/>
      <c r="AV22" s="738"/>
      <c r="AW22" s="738"/>
      <c r="AX22" s="738"/>
      <c r="AY22" s="738"/>
      <c r="AZ22" s="738"/>
      <c r="BA22" s="738"/>
      <c r="BB22" s="738"/>
      <c r="BC22" s="738"/>
      <c r="BD22" s="738"/>
      <c r="BE22" s="738"/>
      <c r="BF22" s="733"/>
      <c r="BG22" s="629" t="s">
        <v>129</v>
      </c>
      <c r="BH22" s="630"/>
      <c r="BI22" s="630"/>
      <c r="BJ22" s="630"/>
      <c r="BK22" s="630"/>
      <c r="BL22" s="630"/>
      <c r="BM22" s="630"/>
      <c r="BN22" s="631"/>
      <c r="BO22" s="685" t="s">
        <v>145</v>
      </c>
      <c r="BP22" s="685"/>
      <c r="BQ22" s="685"/>
      <c r="BR22" s="685"/>
      <c r="BS22" s="617" t="s">
        <v>129</v>
      </c>
      <c r="BT22" s="630"/>
      <c r="BU22" s="630"/>
      <c r="BV22" s="630"/>
      <c r="BW22" s="630"/>
      <c r="BX22" s="630"/>
      <c r="BY22" s="630"/>
      <c r="BZ22" s="630"/>
      <c r="CA22" s="630"/>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283</v>
      </c>
      <c r="C23" s="627"/>
      <c r="D23" s="627"/>
      <c r="E23" s="627"/>
      <c r="F23" s="627"/>
      <c r="G23" s="627"/>
      <c r="H23" s="627"/>
      <c r="I23" s="627"/>
      <c r="J23" s="627"/>
      <c r="K23" s="627"/>
      <c r="L23" s="627"/>
      <c r="M23" s="627"/>
      <c r="N23" s="627"/>
      <c r="O23" s="627"/>
      <c r="P23" s="627"/>
      <c r="Q23" s="628"/>
      <c r="R23" s="629">
        <v>861</v>
      </c>
      <c r="S23" s="630"/>
      <c r="T23" s="630"/>
      <c r="U23" s="630"/>
      <c r="V23" s="630"/>
      <c r="W23" s="630"/>
      <c r="X23" s="630"/>
      <c r="Y23" s="631"/>
      <c r="Z23" s="685">
        <v>0</v>
      </c>
      <c r="AA23" s="685"/>
      <c r="AB23" s="685"/>
      <c r="AC23" s="685"/>
      <c r="AD23" s="686">
        <v>861</v>
      </c>
      <c r="AE23" s="686"/>
      <c r="AF23" s="686"/>
      <c r="AG23" s="686"/>
      <c r="AH23" s="686"/>
      <c r="AI23" s="686"/>
      <c r="AJ23" s="686"/>
      <c r="AK23" s="686"/>
      <c r="AL23" s="632">
        <v>0</v>
      </c>
      <c r="AM23" s="633"/>
      <c r="AN23" s="633"/>
      <c r="AO23" s="687"/>
      <c r="AP23" s="731" t="s">
        <v>284</v>
      </c>
      <c r="AQ23" s="738"/>
      <c r="AR23" s="738"/>
      <c r="AS23" s="738"/>
      <c r="AT23" s="738"/>
      <c r="AU23" s="738"/>
      <c r="AV23" s="738"/>
      <c r="AW23" s="738"/>
      <c r="AX23" s="738"/>
      <c r="AY23" s="738"/>
      <c r="AZ23" s="738"/>
      <c r="BA23" s="738"/>
      <c r="BB23" s="738"/>
      <c r="BC23" s="738"/>
      <c r="BD23" s="738"/>
      <c r="BE23" s="738"/>
      <c r="BF23" s="733"/>
      <c r="BG23" s="629" t="s">
        <v>129</v>
      </c>
      <c r="BH23" s="630"/>
      <c r="BI23" s="630"/>
      <c r="BJ23" s="630"/>
      <c r="BK23" s="630"/>
      <c r="BL23" s="630"/>
      <c r="BM23" s="630"/>
      <c r="BN23" s="631"/>
      <c r="BO23" s="685" t="s">
        <v>235</v>
      </c>
      <c r="BP23" s="685"/>
      <c r="BQ23" s="685"/>
      <c r="BR23" s="685"/>
      <c r="BS23" s="617" t="s">
        <v>129</v>
      </c>
      <c r="BT23" s="630"/>
      <c r="BU23" s="630"/>
      <c r="BV23" s="630"/>
      <c r="BW23" s="630"/>
      <c r="BX23" s="630"/>
      <c r="BY23" s="630"/>
      <c r="BZ23" s="630"/>
      <c r="CA23" s="630"/>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6" t="s">
        <v>290</v>
      </c>
      <c r="C24" s="627"/>
      <c r="D24" s="627"/>
      <c r="E24" s="627"/>
      <c r="F24" s="627"/>
      <c r="G24" s="627"/>
      <c r="H24" s="627"/>
      <c r="I24" s="627"/>
      <c r="J24" s="627"/>
      <c r="K24" s="627"/>
      <c r="L24" s="627"/>
      <c r="M24" s="627"/>
      <c r="N24" s="627"/>
      <c r="O24" s="627"/>
      <c r="P24" s="627"/>
      <c r="Q24" s="628"/>
      <c r="R24" s="629">
        <v>22294</v>
      </c>
      <c r="S24" s="630"/>
      <c r="T24" s="630"/>
      <c r="U24" s="630"/>
      <c r="V24" s="630"/>
      <c r="W24" s="630"/>
      <c r="X24" s="630"/>
      <c r="Y24" s="631"/>
      <c r="Z24" s="685">
        <v>0.4</v>
      </c>
      <c r="AA24" s="685"/>
      <c r="AB24" s="685"/>
      <c r="AC24" s="685"/>
      <c r="AD24" s="686" t="s">
        <v>129</v>
      </c>
      <c r="AE24" s="686"/>
      <c r="AF24" s="686"/>
      <c r="AG24" s="686"/>
      <c r="AH24" s="686"/>
      <c r="AI24" s="686"/>
      <c r="AJ24" s="686"/>
      <c r="AK24" s="686"/>
      <c r="AL24" s="632" t="s">
        <v>235</v>
      </c>
      <c r="AM24" s="633"/>
      <c r="AN24" s="633"/>
      <c r="AO24" s="687"/>
      <c r="AP24" s="731" t="s">
        <v>291</v>
      </c>
      <c r="AQ24" s="738"/>
      <c r="AR24" s="738"/>
      <c r="AS24" s="738"/>
      <c r="AT24" s="738"/>
      <c r="AU24" s="738"/>
      <c r="AV24" s="738"/>
      <c r="AW24" s="738"/>
      <c r="AX24" s="738"/>
      <c r="AY24" s="738"/>
      <c r="AZ24" s="738"/>
      <c r="BA24" s="738"/>
      <c r="BB24" s="738"/>
      <c r="BC24" s="738"/>
      <c r="BD24" s="738"/>
      <c r="BE24" s="738"/>
      <c r="BF24" s="733"/>
      <c r="BG24" s="629" t="s">
        <v>129</v>
      </c>
      <c r="BH24" s="630"/>
      <c r="BI24" s="630"/>
      <c r="BJ24" s="630"/>
      <c r="BK24" s="630"/>
      <c r="BL24" s="630"/>
      <c r="BM24" s="630"/>
      <c r="BN24" s="631"/>
      <c r="BO24" s="685" t="s">
        <v>129</v>
      </c>
      <c r="BP24" s="685"/>
      <c r="BQ24" s="685"/>
      <c r="BR24" s="685"/>
      <c r="BS24" s="617" t="s">
        <v>129</v>
      </c>
      <c r="BT24" s="630"/>
      <c r="BU24" s="630"/>
      <c r="BV24" s="630"/>
      <c r="BW24" s="630"/>
      <c r="BX24" s="630"/>
      <c r="BY24" s="630"/>
      <c r="BZ24" s="630"/>
      <c r="CA24" s="630"/>
      <c r="CB24" s="666"/>
      <c r="CD24" s="694" t="s">
        <v>292</v>
      </c>
      <c r="CE24" s="695"/>
      <c r="CF24" s="695"/>
      <c r="CG24" s="695"/>
      <c r="CH24" s="695"/>
      <c r="CI24" s="695"/>
      <c r="CJ24" s="695"/>
      <c r="CK24" s="695"/>
      <c r="CL24" s="695"/>
      <c r="CM24" s="695"/>
      <c r="CN24" s="695"/>
      <c r="CO24" s="695"/>
      <c r="CP24" s="695"/>
      <c r="CQ24" s="696"/>
      <c r="CR24" s="688">
        <v>1281087</v>
      </c>
      <c r="CS24" s="689"/>
      <c r="CT24" s="689"/>
      <c r="CU24" s="689"/>
      <c r="CV24" s="689"/>
      <c r="CW24" s="689"/>
      <c r="CX24" s="689"/>
      <c r="CY24" s="735"/>
      <c r="CZ24" s="736">
        <v>29.6</v>
      </c>
      <c r="DA24" s="705"/>
      <c r="DB24" s="705"/>
      <c r="DC24" s="739"/>
      <c r="DD24" s="734">
        <v>991557</v>
      </c>
      <c r="DE24" s="689"/>
      <c r="DF24" s="689"/>
      <c r="DG24" s="689"/>
      <c r="DH24" s="689"/>
      <c r="DI24" s="689"/>
      <c r="DJ24" s="689"/>
      <c r="DK24" s="735"/>
      <c r="DL24" s="734">
        <v>962248</v>
      </c>
      <c r="DM24" s="689"/>
      <c r="DN24" s="689"/>
      <c r="DO24" s="689"/>
      <c r="DP24" s="689"/>
      <c r="DQ24" s="689"/>
      <c r="DR24" s="689"/>
      <c r="DS24" s="689"/>
      <c r="DT24" s="689"/>
      <c r="DU24" s="689"/>
      <c r="DV24" s="735"/>
      <c r="DW24" s="736">
        <v>35.9</v>
      </c>
      <c r="DX24" s="705"/>
      <c r="DY24" s="705"/>
      <c r="DZ24" s="705"/>
      <c r="EA24" s="705"/>
      <c r="EB24" s="705"/>
      <c r="EC24" s="737"/>
    </row>
    <row r="25" spans="2:133" ht="11.25" customHeight="1" x14ac:dyDescent="0.15">
      <c r="B25" s="626" t="s">
        <v>293</v>
      </c>
      <c r="C25" s="627"/>
      <c r="D25" s="627"/>
      <c r="E25" s="627"/>
      <c r="F25" s="627"/>
      <c r="G25" s="627"/>
      <c r="H25" s="627"/>
      <c r="I25" s="627"/>
      <c r="J25" s="627"/>
      <c r="K25" s="627"/>
      <c r="L25" s="627"/>
      <c r="M25" s="627"/>
      <c r="N25" s="627"/>
      <c r="O25" s="627"/>
      <c r="P25" s="627"/>
      <c r="Q25" s="628"/>
      <c r="R25" s="629">
        <v>87814</v>
      </c>
      <c r="S25" s="630"/>
      <c r="T25" s="630"/>
      <c r="U25" s="630"/>
      <c r="V25" s="630"/>
      <c r="W25" s="630"/>
      <c r="X25" s="630"/>
      <c r="Y25" s="631"/>
      <c r="Z25" s="685">
        <v>1.8</v>
      </c>
      <c r="AA25" s="685"/>
      <c r="AB25" s="685"/>
      <c r="AC25" s="685"/>
      <c r="AD25" s="686">
        <v>4253</v>
      </c>
      <c r="AE25" s="686"/>
      <c r="AF25" s="686"/>
      <c r="AG25" s="686"/>
      <c r="AH25" s="686"/>
      <c r="AI25" s="686"/>
      <c r="AJ25" s="686"/>
      <c r="AK25" s="686"/>
      <c r="AL25" s="632">
        <v>0.2</v>
      </c>
      <c r="AM25" s="633"/>
      <c r="AN25" s="633"/>
      <c r="AO25" s="687"/>
      <c r="AP25" s="731" t="s">
        <v>294</v>
      </c>
      <c r="AQ25" s="738"/>
      <c r="AR25" s="738"/>
      <c r="AS25" s="738"/>
      <c r="AT25" s="738"/>
      <c r="AU25" s="738"/>
      <c r="AV25" s="738"/>
      <c r="AW25" s="738"/>
      <c r="AX25" s="738"/>
      <c r="AY25" s="738"/>
      <c r="AZ25" s="738"/>
      <c r="BA25" s="738"/>
      <c r="BB25" s="738"/>
      <c r="BC25" s="738"/>
      <c r="BD25" s="738"/>
      <c r="BE25" s="738"/>
      <c r="BF25" s="733"/>
      <c r="BG25" s="629" t="s">
        <v>145</v>
      </c>
      <c r="BH25" s="630"/>
      <c r="BI25" s="630"/>
      <c r="BJ25" s="630"/>
      <c r="BK25" s="630"/>
      <c r="BL25" s="630"/>
      <c r="BM25" s="630"/>
      <c r="BN25" s="631"/>
      <c r="BO25" s="685" t="s">
        <v>145</v>
      </c>
      <c r="BP25" s="685"/>
      <c r="BQ25" s="685"/>
      <c r="BR25" s="685"/>
      <c r="BS25" s="617" t="s">
        <v>129</v>
      </c>
      <c r="BT25" s="630"/>
      <c r="BU25" s="630"/>
      <c r="BV25" s="630"/>
      <c r="BW25" s="630"/>
      <c r="BX25" s="630"/>
      <c r="BY25" s="630"/>
      <c r="BZ25" s="630"/>
      <c r="CA25" s="630"/>
      <c r="CB25" s="666"/>
      <c r="CD25" s="667" t="s">
        <v>295</v>
      </c>
      <c r="CE25" s="664"/>
      <c r="CF25" s="664"/>
      <c r="CG25" s="664"/>
      <c r="CH25" s="664"/>
      <c r="CI25" s="664"/>
      <c r="CJ25" s="664"/>
      <c r="CK25" s="664"/>
      <c r="CL25" s="664"/>
      <c r="CM25" s="664"/>
      <c r="CN25" s="664"/>
      <c r="CO25" s="664"/>
      <c r="CP25" s="664"/>
      <c r="CQ25" s="665"/>
      <c r="CR25" s="629">
        <v>624747</v>
      </c>
      <c r="CS25" s="618"/>
      <c r="CT25" s="618"/>
      <c r="CU25" s="618"/>
      <c r="CV25" s="618"/>
      <c r="CW25" s="618"/>
      <c r="CX25" s="618"/>
      <c r="CY25" s="619"/>
      <c r="CZ25" s="632">
        <v>14.4</v>
      </c>
      <c r="DA25" s="657"/>
      <c r="DB25" s="657"/>
      <c r="DC25" s="658"/>
      <c r="DD25" s="617">
        <v>566925</v>
      </c>
      <c r="DE25" s="618"/>
      <c r="DF25" s="618"/>
      <c r="DG25" s="618"/>
      <c r="DH25" s="618"/>
      <c r="DI25" s="618"/>
      <c r="DJ25" s="618"/>
      <c r="DK25" s="619"/>
      <c r="DL25" s="617">
        <v>562581</v>
      </c>
      <c r="DM25" s="618"/>
      <c r="DN25" s="618"/>
      <c r="DO25" s="618"/>
      <c r="DP25" s="618"/>
      <c r="DQ25" s="618"/>
      <c r="DR25" s="618"/>
      <c r="DS25" s="618"/>
      <c r="DT25" s="618"/>
      <c r="DU25" s="618"/>
      <c r="DV25" s="619"/>
      <c r="DW25" s="632">
        <v>21</v>
      </c>
      <c r="DX25" s="657"/>
      <c r="DY25" s="657"/>
      <c r="DZ25" s="657"/>
      <c r="EA25" s="657"/>
      <c r="EB25" s="657"/>
      <c r="EC25" s="659"/>
    </row>
    <row r="26" spans="2:133" ht="11.25" customHeight="1" x14ac:dyDescent="0.15">
      <c r="B26" s="626" t="s">
        <v>296</v>
      </c>
      <c r="C26" s="627"/>
      <c r="D26" s="627"/>
      <c r="E26" s="627"/>
      <c r="F26" s="627"/>
      <c r="G26" s="627"/>
      <c r="H26" s="627"/>
      <c r="I26" s="627"/>
      <c r="J26" s="627"/>
      <c r="K26" s="627"/>
      <c r="L26" s="627"/>
      <c r="M26" s="627"/>
      <c r="N26" s="627"/>
      <c r="O26" s="627"/>
      <c r="P26" s="627"/>
      <c r="Q26" s="628"/>
      <c r="R26" s="629">
        <v>9650</v>
      </c>
      <c r="S26" s="630"/>
      <c r="T26" s="630"/>
      <c r="U26" s="630"/>
      <c r="V26" s="630"/>
      <c r="W26" s="630"/>
      <c r="X26" s="630"/>
      <c r="Y26" s="631"/>
      <c r="Z26" s="685">
        <v>0.2</v>
      </c>
      <c r="AA26" s="685"/>
      <c r="AB26" s="685"/>
      <c r="AC26" s="685"/>
      <c r="AD26" s="686" t="s">
        <v>129</v>
      </c>
      <c r="AE26" s="686"/>
      <c r="AF26" s="686"/>
      <c r="AG26" s="686"/>
      <c r="AH26" s="686"/>
      <c r="AI26" s="686"/>
      <c r="AJ26" s="686"/>
      <c r="AK26" s="686"/>
      <c r="AL26" s="632" t="s">
        <v>129</v>
      </c>
      <c r="AM26" s="633"/>
      <c r="AN26" s="633"/>
      <c r="AO26" s="687"/>
      <c r="AP26" s="731" t="s">
        <v>297</v>
      </c>
      <c r="AQ26" s="732"/>
      <c r="AR26" s="732"/>
      <c r="AS26" s="732"/>
      <c r="AT26" s="732"/>
      <c r="AU26" s="732"/>
      <c r="AV26" s="732"/>
      <c r="AW26" s="732"/>
      <c r="AX26" s="732"/>
      <c r="AY26" s="732"/>
      <c r="AZ26" s="732"/>
      <c r="BA26" s="732"/>
      <c r="BB26" s="732"/>
      <c r="BC26" s="732"/>
      <c r="BD26" s="732"/>
      <c r="BE26" s="732"/>
      <c r="BF26" s="733"/>
      <c r="BG26" s="629" t="s">
        <v>235</v>
      </c>
      <c r="BH26" s="630"/>
      <c r="BI26" s="630"/>
      <c r="BJ26" s="630"/>
      <c r="BK26" s="630"/>
      <c r="BL26" s="630"/>
      <c r="BM26" s="630"/>
      <c r="BN26" s="631"/>
      <c r="BO26" s="685" t="s">
        <v>129</v>
      </c>
      <c r="BP26" s="685"/>
      <c r="BQ26" s="685"/>
      <c r="BR26" s="685"/>
      <c r="BS26" s="617" t="s">
        <v>235</v>
      </c>
      <c r="BT26" s="630"/>
      <c r="BU26" s="630"/>
      <c r="BV26" s="630"/>
      <c r="BW26" s="630"/>
      <c r="BX26" s="630"/>
      <c r="BY26" s="630"/>
      <c r="BZ26" s="630"/>
      <c r="CA26" s="630"/>
      <c r="CB26" s="666"/>
      <c r="CD26" s="667" t="s">
        <v>298</v>
      </c>
      <c r="CE26" s="664"/>
      <c r="CF26" s="664"/>
      <c r="CG26" s="664"/>
      <c r="CH26" s="664"/>
      <c r="CI26" s="664"/>
      <c r="CJ26" s="664"/>
      <c r="CK26" s="664"/>
      <c r="CL26" s="664"/>
      <c r="CM26" s="664"/>
      <c r="CN26" s="664"/>
      <c r="CO26" s="664"/>
      <c r="CP26" s="664"/>
      <c r="CQ26" s="665"/>
      <c r="CR26" s="629">
        <v>393968</v>
      </c>
      <c r="CS26" s="630"/>
      <c r="CT26" s="630"/>
      <c r="CU26" s="630"/>
      <c r="CV26" s="630"/>
      <c r="CW26" s="630"/>
      <c r="CX26" s="630"/>
      <c r="CY26" s="631"/>
      <c r="CZ26" s="632">
        <v>9.1</v>
      </c>
      <c r="DA26" s="657"/>
      <c r="DB26" s="657"/>
      <c r="DC26" s="658"/>
      <c r="DD26" s="617">
        <v>337966</v>
      </c>
      <c r="DE26" s="630"/>
      <c r="DF26" s="630"/>
      <c r="DG26" s="630"/>
      <c r="DH26" s="630"/>
      <c r="DI26" s="630"/>
      <c r="DJ26" s="630"/>
      <c r="DK26" s="631"/>
      <c r="DL26" s="617" t="s">
        <v>145</v>
      </c>
      <c r="DM26" s="630"/>
      <c r="DN26" s="630"/>
      <c r="DO26" s="630"/>
      <c r="DP26" s="630"/>
      <c r="DQ26" s="630"/>
      <c r="DR26" s="630"/>
      <c r="DS26" s="630"/>
      <c r="DT26" s="630"/>
      <c r="DU26" s="630"/>
      <c r="DV26" s="631"/>
      <c r="DW26" s="632" t="s">
        <v>145</v>
      </c>
      <c r="DX26" s="657"/>
      <c r="DY26" s="657"/>
      <c r="DZ26" s="657"/>
      <c r="EA26" s="657"/>
      <c r="EB26" s="657"/>
      <c r="EC26" s="659"/>
    </row>
    <row r="27" spans="2:133" ht="11.25" customHeight="1" x14ac:dyDescent="0.15">
      <c r="B27" s="626" t="s">
        <v>299</v>
      </c>
      <c r="C27" s="627"/>
      <c r="D27" s="627"/>
      <c r="E27" s="627"/>
      <c r="F27" s="627"/>
      <c r="G27" s="627"/>
      <c r="H27" s="627"/>
      <c r="I27" s="627"/>
      <c r="J27" s="627"/>
      <c r="K27" s="627"/>
      <c r="L27" s="627"/>
      <c r="M27" s="627"/>
      <c r="N27" s="627"/>
      <c r="O27" s="627"/>
      <c r="P27" s="627"/>
      <c r="Q27" s="628"/>
      <c r="R27" s="629">
        <v>467665</v>
      </c>
      <c r="S27" s="630"/>
      <c r="T27" s="630"/>
      <c r="U27" s="630"/>
      <c r="V27" s="630"/>
      <c r="W27" s="630"/>
      <c r="X27" s="630"/>
      <c r="Y27" s="631"/>
      <c r="Z27" s="685">
        <v>9.4</v>
      </c>
      <c r="AA27" s="685"/>
      <c r="AB27" s="685"/>
      <c r="AC27" s="685"/>
      <c r="AD27" s="686" t="s">
        <v>129</v>
      </c>
      <c r="AE27" s="686"/>
      <c r="AF27" s="686"/>
      <c r="AG27" s="686"/>
      <c r="AH27" s="686"/>
      <c r="AI27" s="686"/>
      <c r="AJ27" s="686"/>
      <c r="AK27" s="686"/>
      <c r="AL27" s="632" t="s">
        <v>129</v>
      </c>
      <c r="AM27" s="633"/>
      <c r="AN27" s="633"/>
      <c r="AO27" s="687"/>
      <c r="AP27" s="626" t="s">
        <v>300</v>
      </c>
      <c r="AQ27" s="627"/>
      <c r="AR27" s="627"/>
      <c r="AS27" s="627"/>
      <c r="AT27" s="627"/>
      <c r="AU27" s="627"/>
      <c r="AV27" s="627"/>
      <c r="AW27" s="627"/>
      <c r="AX27" s="627"/>
      <c r="AY27" s="627"/>
      <c r="AZ27" s="627"/>
      <c r="BA27" s="627"/>
      <c r="BB27" s="627"/>
      <c r="BC27" s="627"/>
      <c r="BD27" s="627"/>
      <c r="BE27" s="627"/>
      <c r="BF27" s="628"/>
      <c r="BG27" s="629">
        <v>752039</v>
      </c>
      <c r="BH27" s="630"/>
      <c r="BI27" s="630"/>
      <c r="BJ27" s="630"/>
      <c r="BK27" s="630"/>
      <c r="BL27" s="630"/>
      <c r="BM27" s="630"/>
      <c r="BN27" s="631"/>
      <c r="BO27" s="685">
        <v>100</v>
      </c>
      <c r="BP27" s="685"/>
      <c r="BQ27" s="685"/>
      <c r="BR27" s="685"/>
      <c r="BS27" s="617">
        <v>26270</v>
      </c>
      <c r="BT27" s="630"/>
      <c r="BU27" s="630"/>
      <c r="BV27" s="630"/>
      <c r="BW27" s="630"/>
      <c r="BX27" s="630"/>
      <c r="BY27" s="630"/>
      <c r="BZ27" s="630"/>
      <c r="CA27" s="630"/>
      <c r="CB27" s="666"/>
      <c r="CD27" s="667" t="s">
        <v>301</v>
      </c>
      <c r="CE27" s="664"/>
      <c r="CF27" s="664"/>
      <c r="CG27" s="664"/>
      <c r="CH27" s="664"/>
      <c r="CI27" s="664"/>
      <c r="CJ27" s="664"/>
      <c r="CK27" s="664"/>
      <c r="CL27" s="664"/>
      <c r="CM27" s="664"/>
      <c r="CN27" s="664"/>
      <c r="CO27" s="664"/>
      <c r="CP27" s="664"/>
      <c r="CQ27" s="665"/>
      <c r="CR27" s="629">
        <v>336829</v>
      </c>
      <c r="CS27" s="618"/>
      <c r="CT27" s="618"/>
      <c r="CU27" s="618"/>
      <c r="CV27" s="618"/>
      <c r="CW27" s="618"/>
      <c r="CX27" s="618"/>
      <c r="CY27" s="619"/>
      <c r="CZ27" s="632">
        <v>7.8</v>
      </c>
      <c r="DA27" s="657"/>
      <c r="DB27" s="657"/>
      <c r="DC27" s="658"/>
      <c r="DD27" s="617">
        <v>105121</v>
      </c>
      <c r="DE27" s="618"/>
      <c r="DF27" s="618"/>
      <c r="DG27" s="618"/>
      <c r="DH27" s="618"/>
      <c r="DI27" s="618"/>
      <c r="DJ27" s="618"/>
      <c r="DK27" s="619"/>
      <c r="DL27" s="617">
        <v>80156</v>
      </c>
      <c r="DM27" s="618"/>
      <c r="DN27" s="618"/>
      <c r="DO27" s="618"/>
      <c r="DP27" s="618"/>
      <c r="DQ27" s="618"/>
      <c r="DR27" s="618"/>
      <c r="DS27" s="618"/>
      <c r="DT27" s="618"/>
      <c r="DU27" s="618"/>
      <c r="DV27" s="619"/>
      <c r="DW27" s="632">
        <v>3</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9">
        <v>55735</v>
      </c>
      <c r="S28" s="630"/>
      <c r="T28" s="630"/>
      <c r="U28" s="630"/>
      <c r="V28" s="630"/>
      <c r="W28" s="630"/>
      <c r="X28" s="630"/>
      <c r="Y28" s="631"/>
      <c r="Z28" s="685">
        <v>1.1000000000000001</v>
      </c>
      <c r="AA28" s="685"/>
      <c r="AB28" s="685"/>
      <c r="AC28" s="685"/>
      <c r="AD28" s="686">
        <v>55735</v>
      </c>
      <c r="AE28" s="686"/>
      <c r="AF28" s="686"/>
      <c r="AG28" s="686"/>
      <c r="AH28" s="686"/>
      <c r="AI28" s="686"/>
      <c r="AJ28" s="686"/>
      <c r="AK28" s="686"/>
      <c r="AL28" s="632">
        <v>2.2000000000000002</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9">
        <v>319511</v>
      </c>
      <c r="CS28" s="630"/>
      <c r="CT28" s="630"/>
      <c r="CU28" s="630"/>
      <c r="CV28" s="630"/>
      <c r="CW28" s="630"/>
      <c r="CX28" s="630"/>
      <c r="CY28" s="631"/>
      <c r="CZ28" s="632">
        <v>7.4</v>
      </c>
      <c r="DA28" s="657"/>
      <c r="DB28" s="657"/>
      <c r="DC28" s="658"/>
      <c r="DD28" s="617">
        <v>319511</v>
      </c>
      <c r="DE28" s="630"/>
      <c r="DF28" s="630"/>
      <c r="DG28" s="630"/>
      <c r="DH28" s="630"/>
      <c r="DI28" s="630"/>
      <c r="DJ28" s="630"/>
      <c r="DK28" s="631"/>
      <c r="DL28" s="617">
        <v>319511</v>
      </c>
      <c r="DM28" s="630"/>
      <c r="DN28" s="630"/>
      <c r="DO28" s="630"/>
      <c r="DP28" s="630"/>
      <c r="DQ28" s="630"/>
      <c r="DR28" s="630"/>
      <c r="DS28" s="630"/>
      <c r="DT28" s="630"/>
      <c r="DU28" s="630"/>
      <c r="DV28" s="631"/>
      <c r="DW28" s="632">
        <v>11.9</v>
      </c>
      <c r="DX28" s="657"/>
      <c r="DY28" s="657"/>
      <c r="DZ28" s="657"/>
      <c r="EA28" s="657"/>
      <c r="EB28" s="657"/>
      <c r="EC28" s="659"/>
    </row>
    <row r="29" spans="2:133" ht="11.25" customHeight="1" x14ac:dyDescent="0.15">
      <c r="B29" s="626" t="s">
        <v>304</v>
      </c>
      <c r="C29" s="627"/>
      <c r="D29" s="627"/>
      <c r="E29" s="627"/>
      <c r="F29" s="627"/>
      <c r="G29" s="627"/>
      <c r="H29" s="627"/>
      <c r="I29" s="627"/>
      <c r="J29" s="627"/>
      <c r="K29" s="627"/>
      <c r="L29" s="627"/>
      <c r="M29" s="627"/>
      <c r="N29" s="627"/>
      <c r="O29" s="627"/>
      <c r="P29" s="627"/>
      <c r="Q29" s="628"/>
      <c r="R29" s="629">
        <v>233590</v>
      </c>
      <c r="S29" s="630"/>
      <c r="T29" s="630"/>
      <c r="U29" s="630"/>
      <c r="V29" s="630"/>
      <c r="W29" s="630"/>
      <c r="X29" s="630"/>
      <c r="Y29" s="631"/>
      <c r="Z29" s="685">
        <v>4.7</v>
      </c>
      <c r="AA29" s="685"/>
      <c r="AB29" s="685"/>
      <c r="AC29" s="685"/>
      <c r="AD29" s="686" t="s">
        <v>129</v>
      </c>
      <c r="AE29" s="686"/>
      <c r="AF29" s="686"/>
      <c r="AG29" s="686"/>
      <c r="AH29" s="686"/>
      <c r="AI29" s="686"/>
      <c r="AJ29" s="686"/>
      <c r="AK29" s="686"/>
      <c r="AL29" s="632" t="s">
        <v>235</v>
      </c>
      <c r="AM29" s="633"/>
      <c r="AN29" s="633"/>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308</v>
      </c>
      <c r="CG29" s="664"/>
      <c r="CH29" s="664"/>
      <c r="CI29" s="664"/>
      <c r="CJ29" s="664"/>
      <c r="CK29" s="664"/>
      <c r="CL29" s="664"/>
      <c r="CM29" s="664"/>
      <c r="CN29" s="664"/>
      <c r="CO29" s="664"/>
      <c r="CP29" s="664"/>
      <c r="CQ29" s="665"/>
      <c r="CR29" s="629">
        <v>319511</v>
      </c>
      <c r="CS29" s="618"/>
      <c r="CT29" s="618"/>
      <c r="CU29" s="618"/>
      <c r="CV29" s="618"/>
      <c r="CW29" s="618"/>
      <c r="CX29" s="618"/>
      <c r="CY29" s="619"/>
      <c r="CZ29" s="632">
        <v>7.4</v>
      </c>
      <c r="DA29" s="657"/>
      <c r="DB29" s="657"/>
      <c r="DC29" s="658"/>
      <c r="DD29" s="617">
        <v>319511</v>
      </c>
      <c r="DE29" s="618"/>
      <c r="DF29" s="618"/>
      <c r="DG29" s="618"/>
      <c r="DH29" s="618"/>
      <c r="DI29" s="618"/>
      <c r="DJ29" s="618"/>
      <c r="DK29" s="619"/>
      <c r="DL29" s="617">
        <v>319511</v>
      </c>
      <c r="DM29" s="618"/>
      <c r="DN29" s="618"/>
      <c r="DO29" s="618"/>
      <c r="DP29" s="618"/>
      <c r="DQ29" s="618"/>
      <c r="DR29" s="618"/>
      <c r="DS29" s="618"/>
      <c r="DT29" s="618"/>
      <c r="DU29" s="618"/>
      <c r="DV29" s="619"/>
      <c r="DW29" s="632">
        <v>11.9</v>
      </c>
      <c r="DX29" s="657"/>
      <c r="DY29" s="657"/>
      <c r="DZ29" s="657"/>
      <c r="EA29" s="657"/>
      <c r="EB29" s="657"/>
      <c r="EC29" s="659"/>
    </row>
    <row r="30" spans="2:133" ht="11.25" customHeight="1" x14ac:dyDescent="0.15">
      <c r="B30" s="626" t="s">
        <v>309</v>
      </c>
      <c r="C30" s="627"/>
      <c r="D30" s="627"/>
      <c r="E30" s="627"/>
      <c r="F30" s="627"/>
      <c r="G30" s="627"/>
      <c r="H30" s="627"/>
      <c r="I30" s="627"/>
      <c r="J30" s="627"/>
      <c r="K30" s="627"/>
      <c r="L30" s="627"/>
      <c r="M30" s="627"/>
      <c r="N30" s="627"/>
      <c r="O30" s="627"/>
      <c r="P30" s="627"/>
      <c r="Q30" s="628"/>
      <c r="R30" s="629">
        <v>71960</v>
      </c>
      <c r="S30" s="630"/>
      <c r="T30" s="630"/>
      <c r="U30" s="630"/>
      <c r="V30" s="630"/>
      <c r="W30" s="630"/>
      <c r="X30" s="630"/>
      <c r="Y30" s="631"/>
      <c r="Z30" s="685">
        <v>1.4</v>
      </c>
      <c r="AA30" s="685"/>
      <c r="AB30" s="685"/>
      <c r="AC30" s="685"/>
      <c r="AD30" s="686">
        <v>16</v>
      </c>
      <c r="AE30" s="686"/>
      <c r="AF30" s="686"/>
      <c r="AG30" s="686"/>
      <c r="AH30" s="686"/>
      <c r="AI30" s="686"/>
      <c r="AJ30" s="686"/>
      <c r="AK30" s="686"/>
      <c r="AL30" s="632">
        <v>0</v>
      </c>
      <c r="AM30" s="633"/>
      <c r="AN30" s="633"/>
      <c r="AO30" s="687"/>
      <c r="AP30" s="713" t="s">
        <v>310</v>
      </c>
      <c r="AQ30" s="714"/>
      <c r="AR30" s="714"/>
      <c r="AS30" s="714"/>
      <c r="AT30" s="719" t="s">
        <v>311</v>
      </c>
      <c r="AU30" s="230"/>
      <c r="AV30" s="230"/>
      <c r="AW30" s="230"/>
      <c r="AX30" s="722" t="s">
        <v>188</v>
      </c>
      <c r="AY30" s="723"/>
      <c r="AZ30" s="723"/>
      <c r="BA30" s="723"/>
      <c r="BB30" s="723"/>
      <c r="BC30" s="723"/>
      <c r="BD30" s="723"/>
      <c r="BE30" s="723"/>
      <c r="BF30" s="724"/>
      <c r="BG30" s="703">
        <v>99.6</v>
      </c>
      <c r="BH30" s="704"/>
      <c r="BI30" s="704"/>
      <c r="BJ30" s="704"/>
      <c r="BK30" s="704"/>
      <c r="BL30" s="704"/>
      <c r="BM30" s="705">
        <v>98.4</v>
      </c>
      <c r="BN30" s="704"/>
      <c r="BO30" s="704"/>
      <c r="BP30" s="704"/>
      <c r="BQ30" s="706"/>
      <c r="BR30" s="703">
        <v>99.4</v>
      </c>
      <c r="BS30" s="704"/>
      <c r="BT30" s="704"/>
      <c r="BU30" s="704"/>
      <c r="BV30" s="704"/>
      <c r="BW30" s="704"/>
      <c r="BX30" s="705">
        <v>98</v>
      </c>
      <c r="BY30" s="704"/>
      <c r="BZ30" s="704"/>
      <c r="CA30" s="704"/>
      <c r="CB30" s="706"/>
      <c r="CD30" s="709"/>
      <c r="CE30" s="710"/>
      <c r="CF30" s="667" t="s">
        <v>312</v>
      </c>
      <c r="CG30" s="664"/>
      <c r="CH30" s="664"/>
      <c r="CI30" s="664"/>
      <c r="CJ30" s="664"/>
      <c r="CK30" s="664"/>
      <c r="CL30" s="664"/>
      <c r="CM30" s="664"/>
      <c r="CN30" s="664"/>
      <c r="CO30" s="664"/>
      <c r="CP30" s="664"/>
      <c r="CQ30" s="665"/>
      <c r="CR30" s="629">
        <v>296490</v>
      </c>
      <c r="CS30" s="630"/>
      <c r="CT30" s="630"/>
      <c r="CU30" s="630"/>
      <c r="CV30" s="630"/>
      <c r="CW30" s="630"/>
      <c r="CX30" s="630"/>
      <c r="CY30" s="631"/>
      <c r="CZ30" s="632">
        <v>6.9</v>
      </c>
      <c r="DA30" s="657"/>
      <c r="DB30" s="657"/>
      <c r="DC30" s="658"/>
      <c r="DD30" s="617">
        <v>296490</v>
      </c>
      <c r="DE30" s="630"/>
      <c r="DF30" s="630"/>
      <c r="DG30" s="630"/>
      <c r="DH30" s="630"/>
      <c r="DI30" s="630"/>
      <c r="DJ30" s="630"/>
      <c r="DK30" s="631"/>
      <c r="DL30" s="617">
        <v>296490</v>
      </c>
      <c r="DM30" s="630"/>
      <c r="DN30" s="630"/>
      <c r="DO30" s="630"/>
      <c r="DP30" s="630"/>
      <c r="DQ30" s="630"/>
      <c r="DR30" s="630"/>
      <c r="DS30" s="630"/>
      <c r="DT30" s="630"/>
      <c r="DU30" s="630"/>
      <c r="DV30" s="631"/>
      <c r="DW30" s="632">
        <v>11.1</v>
      </c>
      <c r="DX30" s="657"/>
      <c r="DY30" s="657"/>
      <c r="DZ30" s="657"/>
      <c r="EA30" s="657"/>
      <c r="EB30" s="657"/>
      <c r="EC30" s="659"/>
    </row>
    <row r="31" spans="2:133" ht="11.25" customHeight="1" x14ac:dyDescent="0.15">
      <c r="B31" s="626" t="s">
        <v>313</v>
      </c>
      <c r="C31" s="627"/>
      <c r="D31" s="627"/>
      <c r="E31" s="627"/>
      <c r="F31" s="627"/>
      <c r="G31" s="627"/>
      <c r="H31" s="627"/>
      <c r="I31" s="627"/>
      <c r="J31" s="627"/>
      <c r="K31" s="627"/>
      <c r="L31" s="627"/>
      <c r="M31" s="627"/>
      <c r="N31" s="627"/>
      <c r="O31" s="627"/>
      <c r="P31" s="627"/>
      <c r="Q31" s="628"/>
      <c r="R31" s="629">
        <v>10135</v>
      </c>
      <c r="S31" s="630"/>
      <c r="T31" s="630"/>
      <c r="U31" s="630"/>
      <c r="V31" s="630"/>
      <c r="W31" s="630"/>
      <c r="X31" s="630"/>
      <c r="Y31" s="631"/>
      <c r="Z31" s="685">
        <v>0.2</v>
      </c>
      <c r="AA31" s="685"/>
      <c r="AB31" s="685"/>
      <c r="AC31" s="685"/>
      <c r="AD31" s="686" t="s">
        <v>235</v>
      </c>
      <c r="AE31" s="686"/>
      <c r="AF31" s="686"/>
      <c r="AG31" s="686"/>
      <c r="AH31" s="686"/>
      <c r="AI31" s="686"/>
      <c r="AJ31" s="686"/>
      <c r="AK31" s="686"/>
      <c r="AL31" s="632" t="s">
        <v>129</v>
      </c>
      <c r="AM31" s="633"/>
      <c r="AN31" s="633"/>
      <c r="AO31" s="687"/>
      <c r="AP31" s="715"/>
      <c r="AQ31" s="716"/>
      <c r="AR31" s="716"/>
      <c r="AS31" s="716"/>
      <c r="AT31" s="720"/>
      <c r="AU31" s="229" t="s">
        <v>314</v>
      </c>
      <c r="AV31" s="229"/>
      <c r="AW31" s="229"/>
      <c r="AX31" s="626" t="s">
        <v>315</v>
      </c>
      <c r="AY31" s="627"/>
      <c r="AZ31" s="627"/>
      <c r="BA31" s="627"/>
      <c r="BB31" s="627"/>
      <c r="BC31" s="627"/>
      <c r="BD31" s="627"/>
      <c r="BE31" s="627"/>
      <c r="BF31" s="628"/>
      <c r="BG31" s="701">
        <v>99.8</v>
      </c>
      <c r="BH31" s="618"/>
      <c r="BI31" s="618"/>
      <c r="BJ31" s="618"/>
      <c r="BK31" s="618"/>
      <c r="BL31" s="618"/>
      <c r="BM31" s="633">
        <v>99</v>
      </c>
      <c r="BN31" s="702"/>
      <c r="BO31" s="702"/>
      <c r="BP31" s="702"/>
      <c r="BQ31" s="663"/>
      <c r="BR31" s="701">
        <v>99.6</v>
      </c>
      <c r="BS31" s="618"/>
      <c r="BT31" s="618"/>
      <c r="BU31" s="618"/>
      <c r="BV31" s="618"/>
      <c r="BW31" s="618"/>
      <c r="BX31" s="633">
        <v>98.5</v>
      </c>
      <c r="BY31" s="702"/>
      <c r="BZ31" s="702"/>
      <c r="CA31" s="702"/>
      <c r="CB31" s="663"/>
      <c r="CD31" s="709"/>
      <c r="CE31" s="710"/>
      <c r="CF31" s="667" t="s">
        <v>316</v>
      </c>
      <c r="CG31" s="664"/>
      <c r="CH31" s="664"/>
      <c r="CI31" s="664"/>
      <c r="CJ31" s="664"/>
      <c r="CK31" s="664"/>
      <c r="CL31" s="664"/>
      <c r="CM31" s="664"/>
      <c r="CN31" s="664"/>
      <c r="CO31" s="664"/>
      <c r="CP31" s="664"/>
      <c r="CQ31" s="665"/>
      <c r="CR31" s="629">
        <v>23021</v>
      </c>
      <c r="CS31" s="618"/>
      <c r="CT31" s="618"/>
      <c r="CU31" s="618"/>
      <c r="CV31" s="618"/>
      <c r="CW31" s="618"/>
      <c r="CX31" s="618"/>
      <c r="CY31" s="619"/>
      <c r="CZ31" s="632">
        <v>0.5</v>
      </c>
      <c r="DA31" s="657"/>
      <c r="DB31" s="657"/>
      <c r="DC31" s="658"/>
      <c r="DD31" s="617">
        <v>23021</v>
      </c>
      <c r="DE31" s="618"/>
      <c r="DF31" s="618"/>
      <c r="DG31" s="618"/>
      <c r="DH31" s="618"/>
      <c r="DI31" s="618"/>
      <c r="DJ31" s="618"/>
      <c r="DK31" s="619"/>
      <c r="DL31" s="617">
        <v>23021</v>
      </c>
      <c r="DM31" s="618"/>
      <c r="DN31" s="618"/>
      <c r="DO31" s="618"/>
      <c r="DP31" s="618"/>
      <c r="DQ31" s="618"/>
      <c r="DR31" s="618"/>
      <c r="DS31" s="618"/>
      <c r="DT31" s="618"/>
      <c r="DU31" s="618"/>
      <c r="DV31" s="619"/>
      <c r="DW31" s="632">
        <v>0.9</v>
      </c>
      <c r="DX31" s="657"/>
      <c r="DY31" s="657"/>
      <c r="DZ31" s="657"/>
      <c r="EA31" s="657"/>
      <c r="EB31" s="657"/>
      <c r="EC31" s="659"/>
    </row>
    <row r="32" spans="2:133" ht="11.25" customHeight="1" x14ac:dyDescent="0.15">
      <c r="B32" s="626" t="s">
        <v>317</v>
      </c>
      <c r="C32" s="627"/>
      <c r="D32" s="627"/>
      <c r="E32" s="627"/>
      <c r="F32" s="627"/>
      <c r="G32" s="627"/>
      <c r="H32" s="627"/>
      <c r="I32" s="627"/>
      <c r="J32" s="627"/>
      <c r="K32" s="627"/>
      <c r="L32" s="627"/>
      <c r="M32" s="627"/>
      <c r="N32" s="627"/>
      <c r="O32" s="627"/>
      <c r="P32" s="627"/>
      <c r="Q32" s="628"/>
      <c r="R32" s="629">
        <v>46369</v>
      </c>
      <c r="S32" s="630"/>
      <c r="T32" s="630"/>
      <c r="U32" s="630"/>
      <c r="V32" s="630"/>
      <c r="W32" s="630"/>
      <c r="X32" s="630"/>
      <c r="Y32" s="631"/>
      <c r="Z32" s="685">
        <v>0.9</v>
      </c>
      <c r="AA32" s="685"/>
      <c r="AB32" s="685"/>
      <c r="AC32" s="685"/>
      <c r="AD32" s="686" t="s">
        <v>145</v>
      </c>
      <c r="AE32" s="686"/>
      <c r="AF32" s="686"/>
      <c r="AG32" s="686"/>
      <c r="AH32" s="686"/>
      <c r="AI32" s="686"/>
      <c r="AJ32" s="686"/>
      <c r="AK32" s="686"/>
      <c r="AL32" s="632" t="s">
        <v>235</v>
      </c>
      <c r="AM32" s="633"/>
      <c r="AN32" s="633"/>
      <c r="AO32" s="687"/>
      <c r="AP32" s="717"/>
      <c r="AQ32" s="718"/>
      <c r="AR32" s="718"/>
      <c r="AS32" s="718"/>
      <c r="AT32" s="721"/>
      <c r="AU32" s="231"/>
      <c r="AV32" s="231"/>
      <c r="AW32" s="231"/>
      <c r="AX32" s="635" t="s">
        <v>318</v>
      </c>
      <c r="AY32" s="636"/>
      <c r="AZ32" s="636"/>
      <c r="BA32" s="636"/>
      <c r="BB32" s="636"/>
      <c r="BC32" s="636"/>
      <c r="BD32" s="636"/>
      <c r="BE32" s="636"/>
      <c r="BF32" s="637"/>
      <c r="BG32" s="700">
        <v>99.4</v>
      </c>
      <c r="BH32" s="639"/>
      <c r="BI32" s="639"/>
      <c r="BJ32" s="639"/>
      <c r="BK32" s="639"/>
      <c r="BL32" s="639"/>
      <c r="BM32" s="683">
        <v>97.6</v>
      </c>
      <c r="BN32" s="639"/>
      <c r="BO32" s="639"/>
      <c r="BP32" s="639"/>
      <c r="BQ32" s="676"/>
      <c r="BR32" s="700">
        <v>99.2</v>
      </c>
      <c r="BS32" s="639"/>
      <c r="BT32" s="639"/>
      <c r="BU32" s="639"/>
      <c r="BV32" s="639"/>
      <c r="BW32" s="639"/>
      <c r="BX32" s="683">
        <v>97.2</v>
      </c>
      <c r="BY32" s="639"/>
      <c r="BZ32" s="639"/>
      <c r="CA32" s="639"/>
      <c r="CB32" s="676"/>
      <c r="CD32" s="711"/>
      <c r="CE32" s="712"/>
      <c r="CF32" s="667" t="s">
        <v>319</v>
      </c>
      <c r="CG32" s="664"/>
      <c r="CH32" s="664"/>
      <c r="CI32" s="664"/>
      <c r="CJ32" s="664"/>
      <c r="CK32" s="664"/>
      <c r="CL32" s="664"/>
      <c r="CM32" s="664"/>
      <c r="CN32" s="664"/>
      <c r="CO32" s="664"/>
      <c r="CP32" s="664"/>
      <c r="CQ32" s="665"/>
      <c r="CR32" s="629" t="s">
        <v>235</v>
      </c>
      <c r="CS32" s="630"/>
      <c r="CT32" s="630"/>
      <c r="CU32" s="630"/>
      <c r="CV32" s="630"/>
      <c r="CW32" s="630"/>
      <c r="CX32" s="630"/>
      <c r="CY32" s="631"/>
      <c r="CZ32" s="632" t="s">
        <v>129</v>
      </c>
      <c r="DA32" s="657"/>
      <c r="DB32" s="657"/>
      <c r="DC32" s="658"/>
      <c r="DD32" s="617" t="s">
        <v>145</v>
      </c>
      <c r="DE32" s="630"/>
      <c r="DF32" s="630"/>
      <c r="DG32" s="630"/>
      <c r="DH32" s="630"/>
      <c r="DI32" s="630"/>
      <c r="DJ32" s="630"/>
      <c r="DK32" s="631"/>
      <c r="DL32" s="617" t="s">
        <v>235</v>
      </c>
      <c r="DM32" s="630"/>
      <c r="DN32" s="630"/>
      <c r="DO32" s="630"/>
      <c r="DP32" s="630"/>
      <c r="DQ32" s="630"/>
      <c r="DR32" s="630"/>
      <c r="DS32" s="630"/>
      <c r="DT32" s="630"/>
      <c r="DU32" s="630"/>
      <c r="DV32" s="631"/>
      <c r="DW32" s="632" t="s">
        <v>235</v>
      </c>
      <c r="DX32" s="657"/>
      <c r="DY32" s="657"/>
      <c r="DZ32" s="657"/>
      <c r="EA32" s="657"/>
      <c r="EB32" s="657"/>
      <c r="EC32" s="659"/>
    </row>
    <row r="33" spans="2:133" ht="11.25" customHeight="1" x14ac:dyDescent="0.15">
      <c r="B33" s="626" t="s">
        <v>320</v>
      </c>
      <c r="C33" s="627"/>
      <c r="D33" s="627"/>
      <c r="E33" s="627"/>
      <c r="F33" s="627"/>
      <c r="G33" s="627"/>
      <c r="H33" s="627"/>
      <c r="I33" s="627"/>
      <c r="J33" s="627"/>
      <c r="K33" s="627"/>
      <c r="L33" s="627"/>
      <c r="M33" s="627"/>
      <c r="N33" s="627"/>
      <c r="O33" s="627"/>
      <c r="P33" s="627"/>
      <c r="Q33" s="628"/>
      <c r="R33" s="629">
        <v>519333</v>
      </c>
      <c r="S33" s="630"/>
      <c r="T33" s="630"/>
      <c r="U33" s="630"/>
      <c r="V33" s="630"/>
      <c r="W33" s="630"/>
      <c r="X33" s="630"/>
      <c r="Y33" s="631"/>
      <c r="Z33" s="685">
        <v>10.5</v>
      </c>
      <c r="AA33" s="685"/>
      <c r="AB33" s="685"/>
      <c r="AC33" s="685"/>
      <c r="AD33" s="686" t="s">
        <v>235</v>
      </c>
      <c r="AE33" s="686"/>
      <c r="AF33" s="686"/>
      <c r="AG33" s="686"/>
      <c r="AH33" s="686"/>
      <c r="AI33" s="686"/>
      <c r="AJ33" s="686"/>
      <c r="AK33" s="686"/>
      <c r="AL33" s="632" t="s">
        <v>145</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9">
        <v>2312055</v>
      </c>
      <c r="CS33" s="618"/>
      <c r="CT33" s="618"/>
      <c r="CU33" s="618"/>
      <c r="CV33" s="618"/>
      <c r="CW33" s="618"/>
      <c r="CX33" s="618"/>
      <c r="CY33" s="619"/>
      <c r="CZ33" s="632">
        <v>53.4</v>
      </c>
      <c r="DA33" s="657"/>
      <c r="DB33" s="657"/>
      <c r="DC33" s="658"/>
      <c r="DD33" s="617">
        <v>1772979</v>
      </c>
      <c r="DE33" s="618"/>
      <c r="DF33" s="618"/>
      <c r="DG33" s="618"/>
      <c r="DH33" s="618"/>
      <c r="DI33" s="618"/>
      <c r="DJ33" s="618"/>
      <c r="DK33" s="619"/>
      <c r="DL33" s="617">
        <v>1081934</v>
      </c>
      <c r="DM33" s="618"/>
      <c r="DN33" s="618"/>
      <c r="DO33" s="618"/>
      <c r="DP33" s="618"/>
      <c r="DQ33" s="618"/>
      <c r="DR33" s="618"/>
      <c r="DS33" s="618"/>
      <c r="DT33" s="618"/>
      <c r="DU33" s="618"/>
      <c r="DV33" s="619"/>
      <c r="DW33" s="632">
        <v>40.4</v>
      </c>
      <c r="DX33" s="657"/>
      <c r="DY33" s="657"/>
      <c r="DZ33" s="657"/>
      <c r="EA33" s="657"/>
      <c r="EB33" s="657"/>
      <c r="EC33" s="659"/>
    </row>
    <row r="34" spans="2:133" ht="11.25" customHeight="1" x14ac:dyDescent="0.15">
      <c r="B34" s="626" t="s">
        <v>322</v>
      </c>
      <c r="C34" s="627"/>
      <c r="D34" s="627"/>
      <c r="E34" s="627"/>
      <c r="F34" s="627"/>
      <c r="G34" s="627"/>
      <c r="H34" s="627"/>
      <c r="I34" s="627"/>
      <c r="J34" s="627"/>
      <c r="K34" s="627"/>
      <c r="L34" s="627"/>
      <c r="M34" s="627"/>
      <c r="N34" s="627"/>
      <c r="O34" s="627"/>
      <c r="P34" s="627"/>
      <c r="Q34" s="628"/>
      <c r="R34" s="629">
        <v>111648</v>
      </c>
      <c r="S34" s="630"/>
      <c r="T34" s="630"/>
      <c r="U34" s="630"/>
      <c r="V34" s="630"/>
      <c r="W34" s="630"/>
      <c r="X34" s="630"/>
      <c r="Y34" s="631"/>
      <c r="Z34" s="685">
        <v>2.2000000000000002</v>
      </c>
      <c r="AA34" s="685"/>
      <c r="AB34" s="685"/>
      <c r="AC34" s="685"/>
      <c r="AD34" s="686">
        <v>10</v>
      </c>
      <c r="AE34" s="686"/>
      <c r="AF34" s="686"/>
      <c r="AG34" s="686"/>
      <c r="AH34" s="686"/>
      <c r="AI34" s="686"/>
      <c r="AJ34" s="686"/>
      <c r="AK34" s="686"/>
      <c r="AL34" s="632">
        <v>0</v>
      </c>
      <c r="AM34" s="633"/>
      <c r="AN34" s="633"/>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9">
        <v>896559</v>
      </c>
      <c r="CS34" s="630"/>
      <c r="CT34" s="630"/>
      <c r="CU34" s="630"/>
      <c r="CV34" s="630"/>
      <c r="CW34" s="630"/>
      <c r="CX34" s="630"/>
      <c r="CY34" s="631"/>
      <c r="CZ34" s="632">
        <v>20.7</v>
      </c>
      <c r="DA34" s="657"/>
      <c r="DB34" s="657"/>
      <c r="DC34" s="658"/>
      <c r="DD34" s="617">
        <v>613646</v>
      </c>
      <c r="DE34" s="630"/>
      <c r="DF34" s="630"/>
      <c r="DG34" s="630"/>
      <c r="DH34" s="630"/>
      <c r="DI34" s="630"/>
      <c r="DJ34" s="630"/>
      <c r="DK34" s="631"/>
      <c r="DL34" s="617">
        <v>289925</v>
      </c>
      <c r="DM34" s="630"/>
      <c r="DN34" s="630"/>
      <c r="DO34" s="630"/>
      <c r="DP34" s="630"/>
      <c r="DQ34" s="630"/>
      <c r="DR34" s="630"/>
      <c r="DS34" s="630"/>
      <c r="DT34" s="630"/>
      <c r="DU34" s="630"/>
      <c r="DV34" s="631"/>
      <c r="DW34" s="632">
        <v>10.8</v>
      </c>
      <c r="DX34" s="657"/>
      <c r="DY34" s="657"/>
      <c r="DZ34" s="657"/>
      <c r="EA34" s="657"/>
      <c r="EB34" s="657"/>
      <c r="EC34" s="659"/>
    </row>
    <row r="35" spans="2:133" ht="11.25" customHeight="1" x14ac:dyDescent="0.15">
      <c r="B35" s="626" t="s">
        <v>326</v>
      </c>
      <c r="C35" s="627"/>
      <c r="D35" s="627"/>
      <c r="E35" s="627"/>
      <c r="F35" s="627"/>
      <c r="G35" s="627"/>
      <c r="H35" s="627"/>
      <c r="I35" s="627"/>
      <c r="J35" s="627"/>
      <c r="K35" s="627"/>
      <c r="L35" s="627"/>
      <c r="M35" s="627"/>
      <c r="N35" s="627"/>
      <c r="O35" s="627"/>
      <c r="P35" s="627"/>
      <c r="Q35" s="628"/>
      <c r="R35" s="629">
        <v>524865</v>
      </c>
      <c r="S35" s="630"/>
      <c r="T35" s="630"/>
      <c r="U35" s="630"/>
      <c r="V35" s="630"/>
      <c r="W35" s="630"/>
      <c r="X35" s="630"/>
      <c r="Y35" s="631"/>
      <c r="Z35" s="685">
        <v>10.6</v>
      </c>
      <c r="AA35" s="685"/>
      <c r="AB35" s="685"/>
      <c r="AC35" s="685"/>
      <c r="AD35" s="686" t="s">
        <v>129</v>
      </c>
      <c r="AE35" s="686"/>
      <c r="AF35" s="686"/>
      <c r="AG35" s="686"/>
      <c r="AH35" s="686"/>
      <c r="AI35" s="686"/>
      <c r="AJ35" s="686"/>
      <c r="AK35" s="686"/>
      <c r="AL35" s="632" t="s">
        <v>145</v>
      </c>
      <c r="AM35" s="633"/>
      <c r="AN35" s="633"/>
      <c r="AO35" s="687"/>
      <c r="AP35" s="234"/>
      <c r="AQ35" s="691" t="s">
        <v>327</v>
      </c>
      <c r="AR35" s="692"/>
      <c r="AS35" s="692"/>
      <c r="AT35" s="692"/>
      <c r="AU35" s="692"/>
      <c r="AV35" s="692"/>
      <c r="AW35" s="692"/>
      <c r="AX35" s="692"/>
      <c r="AY35" s="693"/>
      <c r="AZ35" s="688">
        <v>491897</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58440</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9">
        <v>62278</v>
      </c>
      <c r="CS35" s="618"/>
      <c r="CT35" s="618"/>
      <c r="CU35" s="618"/>
      <c r="CV35" s="618"/>
      <c r="CW35" s="618"/>
      <c r="CX35" s="618"/>
      <c r="CY35" s="619"/>
      <c r="CZ35" s="632">
        <v>1.4</v>
      </c>
      <c r="DA35" s="657"/>
      <c r="DB35" s="657"/>
      <c r="DC35" s="658"/>
      <c r="DD35" s="617">
        <v>53255</v>
      </c>
      <c r="DE35" s="618"/>
      <c r="DF35" s="618"/>
      <c r="DG35" s="618"/>
      <c r="DH35" s="618"/>
      <c r="DI35" s="618"/>
      <c r="DJ35" s="618"/>
      <c r="DK35" s="619"/>
      <c r="DL35" s="617">
        <v>53255</v>
      </c>
      <c r="DM35" s="618"/>
      <c r="DN35" s="618"/>
      <c r="DO35" s="618"/>
      <c r="DP35" s="618"/>
      <c r="DQ35" s="618"/>
      <c r="DR35" s="618"/>
      <c r="DS35" s="618"/>
      <c r="DT35" s="618"/>
      <c r="DU35" s="618"/>
      <c r="DV35" s="619"/>
      <c r="DW35" s="632">
        <v>2</v>
      </c>
      <c r="DX35" s="657"/>
      <c r="DY35" s="657"/>
      <c r="DZ35" s="657"/>
      <c r="EA35" s="657"/>
      <c r="EB35" s="657"/>
      <c r="EC35" s="659"/>
    </row>
    <row r="36" spans="2:133" ht="11.25" customHeight="1" x14ac:dyDescent="0.15">
      <c r="B36" s="626" t="s">
        <v>330</v>
      </c>
      <c r="C36" s="627"/>
      <c r="D36" s="627"/>
      <c r="E36" s="627"/>
      <c r="F36" s="627"/>
      <c r="G36" s="627"/>
      <c r="H36" s="627"/>
      <c r="I36" s="627"/>
      <c r="J36" s="627"/>
      <c r="K36" s="627"/>
      <c r="L36" s="627"/>
      <c r="M36" s="627"/>
      <c r="N36" s="627"/>
      <c r="O36" s="627"/>
      <c r="P36" s="627"/>
      <c r="Q36" s="628"/>
      <c r="R36" s="629" t="s">
        <v>235</v>
      </c>
      <c r="S36" s="630"/>
      <c r="T36" s="630"/>
      <c r="U36" s="630"/>
      <c r="V36" s="630"/>
      <c r="W36" s="630"/>
      <c r="X36" s="630"/>
      <c r="Y36" s="631"/>
      <c r="Z36" s="685" t="s">
        <v>129</v>
      </c>
      <c r="AA36" s="685"/>
      <c r="AB36" s="685"/>
      <c r="AC36" s="685"/>
      <c r="AD36" s="686" t="s">
        <v>235</v>
      </c>
      <c r="AE36" s="686"/>
      <c r="AF36" s="686"/>
      <c r="AG36" s="686"/>
      <c r="AH36" s="686"/>
      <c r="AI36" s="686"/>
      <c r="AJ36" s="686"/>
      <c r="AK36" s="686"/>
      <c r="AL36" s="632" t="s">
        <v>145</v>
      </c>
      <c r="AM36" s="633"/>
      <c r="AN36" s="633"/>
      <c r="AO36" s="687"/>
      <c r="AQ36" s="660" t="s">
        <v>331</v>
      </c>
      <c r="AR36" s="661"/>
      <c r="AS36" s="661"/>
      <c r="AT36" s="661"/>
      <c r="AU36" s="661"/>
      <c r="AV36" s="661"/>
      <c r="AW36" s="661"/>
      <c r="AX36" s="661"/>
      <c r="AY36" s="662"/>
      <c r="AZ36" s="629">
        <v>170000</v>
      </c>
      <c r="BA36" s="630"/>
      <c r="BB36" s="630"/>
      <c r="BC36" s="630"/>
      <c r="BD36" s="618"/>
      <c r="BE36" s="618"/>
      <c r="BF36" s="663"/>
      <c r="BG36" s="667" t="s">
        <v>332</v>
      </c>
      <c r="BH36" s="664"/>
      <c r="BI36" s="664"/>
      <c r="BJ36" s="664"/>
      <c r="BK36" s="664"/>
      <c r="BL36" s="664"/>
      <c r="BM36" s="664"/>
      <c r="BN36" s="664"/>
      <c r="BO36" s="664"/>
      <c r="BP36" s="664"/>
      <c r="BQ36" s="664"/>
      <c r="BR36" s="664"/>
      <c r="BS36" s="664"/>
      <c r="BT36" s="664"/>
      <c r="BU36" s="665"/>
      <c r="BV36" s="629">
        <v>58440</v>
      </c>
      <c r="BW36" s="630"/>
      <c r="BX36" s="630"/>
      <c r="BY36" s="630"/>
      <c r="BZ36" s="630"/>
      <c r="CA36" s="630"/>
      <c r="CB36" s="666"/>
      <c r="CD36" s="667" t="s">
        <v>333</v>
      </c>
      <c r="CE36" s="664"/>
      <c r="CF36" s="664"/>
      <c r="CG36" s="664"/>
      <c r="CH36" s="664"/>
      <c r="CI36" s="664"/>
      <c r="CJ36" s="664"/>
      <c r="CK36" s="664"/>
      <c r="CL36" s="664"/>
      <c r="CM36" s="664"/>
      <c r="CN36" s="664"/>
      <c r="CO36" s="664"/>
      <c r="CP36" s="664"/>
      <c r="CQ36" s="665"/>
      <c r="CR36" s="629">
        <v>686124</v>
      </c>
      <c r="CS36" s="630"/>
      <c r="CT36" s="630"/>
      <c r="CU36" s="630"/>
      <c r="CV36" s="630"/>
      <c r="CW36" s="630"/>
      <c r="CX36" s="630"/>
      <c r="CY36" s="631"/>
      <c r="CZ36" s="632">
        <v>15.9</v>
      </c>
      <c r="DA36" s="657"/>
      <c r="DB36" s="657"/>
      <c r="DC36" s="658"/>
      <c r="DD36" s="617">
        <v>511775</v>
      </c>
      <c r="DE36" s="630"/>
      <c r="DF36" s="630"/>
      <c r="DG36" s="630"/>
      <c r="DH36" s="630"/>
      <c r="DI36" s="630"/>
      <c r="DJ36" s="630"/>
      <c r="DK36" s="631"/>
      <c r="DL36" s="617">
        <v>346928</v>
      </c>
      <c r="DM36" s="630"/>
      <c r="DN36" s="630"/>
      <c r="DO36" s="630"/>
      <c r="DP36" s="630"/>
      <c r="DQ36" s="630"/>
      <c r="DR36" s="630"/>
      <c r="DS36" s="630"/>
      <c r="DT36" s="630"/>
      <c r="DU36" s="630"/>
      <c r="DV36" s="631"/>
      <c r="DW36" s="632">
        <v>12.9</v>
      </c>
      <c r="DX36" s="657"/>
      <c r="DY36" s="657"/>
      <c r="DZ36" s="657"/>
      <c r="EA36" s="657"/>
      <c r="EB36" s="657"/>
      <c r="EC36" s="659"/>
    </row>
    <row r="37" spans="2:133" ht="11.25" customHeight="1" x14ac:dyDescent="0.15">
      <c r="B37" s="626" t="s">
        <v>334</v>
      </c>
      <c r="C37" s="627"/>
      <c r="D37" s="627"/>
      <c r="E37" s="627"/>
      <c r="F37" s="627"/>
      <c r="G37" s="627"/>
      <c r="H37" s="627"/>
      <c r="I37" s="627"/>
      <c r="J37" s="627"/>
      <c r="K37" s="627"/>
      <c r="L37" s="627"/>
      <c r="M37" s="627"/>
      <c r="N37" s="627"/>
      <c r="O37" s="627"/>
      <c r="P37" s="627"/>
      <c r="Q37" s="628"/>
      <c r="R37" s="629">
        <v>107865</v>
      </c>
      <c r="S37" s="630"/>
      <c r="T37" s="630"/>
      <c r="U37" s="630"/>
      <c r="V37" s="630"/>
      <c r="W37" s="630"/>
      <c r="X37" s="630"/>
      <c r="Y37" s="631"/>
      <c r="Z37" s="685">
        <v>2.2000000000000002</v>
      </c>
      <c r="AA37" s="685"/>
      <c r="AB37" s="685"/>
      <c r="AC37" s="685"/>
      <c r="AD37" s="686" t="s">
        <v>235</v>
      </c>
      <c r="AE37" s="686"/>
      <c r="AF37" s="686"/>
      <c r="AG37" s="686"/>
      <c r="AH37" s="686"/>
      <c r="AI37" s="686"/>
      <c r="AJ37" s="686"/>
      <c r="AK37" s="686"/>
      <c r="AL37" s="632" t="s">
        <v>129</v>
      </c>
      <c r="AM37" s="633"/>
      <c r="AN37" s="633"/>
      <c r="AO37" s="687"/>
      <c r="AQ37" s="660" t="s">
        <v>335</v>
      </c>
      <c r="AR37" s="661"/>
      <c r="AS37" s="661"/>
      <c r="AT37" s="661"/>
      <c r="AU37" s="661"/>
      <c r="AV37" s="661"/>
      <c r="AW37" s="661"/>
      <c r="AX37" s="661"/>
      <c r="AY37" s="662"/>
      <c r="AZ37" s="629">
        <v>33354</v>
      </c>
      <c r="BA37" s="630"/>
      <c r="BB37" s="630"/>
      <c r="BC37" s="630"/>
      <c r="BD37" s="618"/>
      <c r="BE37" s="618"/>
      <c r="BF37" s="663"/>
      <c r="BG37" s="667" t="s">
        <v>336</v>
      </c>
      <c r="BH37" s="664"/>
      <c r="BI37" s="664"/>
      <c r="BJ37" s="664"/>
      <c r="BK37" s="664"/>
      <c r="BL37" s="664"/>
      <c r="BM37" s="664"/>
      <c r="BN37" s="664"/>
      <c r="BO37" s="664"/>
      <c r="BP37" s="664"/>
      <c r="BQ37" s="664"/>
      <c r="BR37" s="664"/>
      <c r="BS37" s="664"/>
      <c r="BT37" s="664"/>
      <c r="BU37" s="665"/>
      <c r="BV37" s="629">
        <v>782</v>
      </c>
      <c r="BW37" s="630"/>
      <c r="BX37" s="630"/>
      <c r="BY37" s="630"/>
      <c r="BZ37" s="630"/>
      <c r="CA37" s="630"/>
      <c r="CB37" s="666"/>
      <c r="CD37" s="667" t="s">
        <v>337</v>
      </c>
      <c r="CE37" s="664"/>
      <c r="CF37" s="664"/>
      <c r="CG37" s="664"/>
      <c r="CH37" s="664"/>
      <c r="CI37" s="664"/>
      <c r="CJ37" s="664"/>
      <c r="CK37" s="664"/>
      <c r="CL37" s="664"/>
      <c r="CM37" s="664"/>
      <c r="CN37" s="664"/>
      <c r="CO37" s="664"/>
      <c r="CP37" s="664"/>
      <c r="CQ37" s="665"/>
      <c r="CR37" s="629">
        <v>153630</v>
      </c>
      <c r="CS37" s="618"/>
      <c r="CT37" s="618"/>
      <c r="CU37" s="618"/>
      <c r="CV37" s="618"/>
      <c r="CW37" s="618"/>
      <c r="CX37" s="618"/>
      <c r="CY37" s="619"/>
      <c r="CZ37" s="632">
        <v>3.6</v>
      </c>
      <c r="DA37" s="657"/>
      <c r="DB37" s="657"/>
      <c r="DC37" s="658"/>
      <c r="DD37" s="617">
        <v>153630</v>
      </c>
      <c r="DE37" s="618"/>
      <c r="DF37" s="618"/>
      <c r="DG37" s="618"/>
      <c r="DH37" s="618"/>
      <c r="DI37" s="618"/>
      <c r="DJ37" s="618"/>
      <c r="DK37" s="619"/>
      <c r="DL37" s="617">
        <v>153630</v>
      </c>
      <c r="DM37" s="618"/>
      <c r="DN37" s="618"/>
      <c r="DO37" s="618"/>
      <c r="DP37" s="618"/>
      <c r="DQ37" s="618"/>
      <c r="DR37" s="618"/>
      <c r="DS37" s="618"/>
      <c r="DT37" s="618"/>
      <c r="DU37" s="618"/>
      <c r="DV37" s="619"/>
      <c r="DW37" s="632">
        <v>5.7</v>
      </c>
      <c r="DX37" s="657"/>
      <c r="DY37" s="657"/>
      <c r="DZ37" s="657"/>
      <c r="EA37" s="657"/>
      <c r="EB37" s="657"/>
      <c r="EC37" s="659"/>
    </row>
    <row r="38" spans="2:133" ht="11.25" customHeight="1" x14ac:dyDescent="0.15">
      <c r="B38" s="635" t="s">
        <v>338</v>
      </c>
      <c r="C38" s="636"/>
      <c r="D38" s="636"/>
      <c r="E38" s="636"/>
      <c r="F38" s="636"/>
      <c r="G38" s="636"/>
      <c r="H38" s="636"/>
      <c r="I38" s="636"/>
      <c r="J38" s="636"/>
      <c r="K38" s="636"/>
      <c r="L38" s="636"/>
      <c r="M38" s="636"/>
      <c r="N38" s="636"/>
      <c r="O38" s="636"/>
      <c r="P38" s="636"/>
      <c r="Q38" s="637"/>
      <c r="R38" s="638">
        <v>4965902</v>
      </c>
      <c r="S38" s="675"/>
      <c r="T38" s="675"/>
      <c r="U38" s="675"/>
      <c r="V38" s="675"/>
      <c r="W38" s="675"/>
      <c r="X38" s="675"/>
      <c r="Y38" s="680"/>
      <c r="Z38" s="681">
        <v>100</v>
      </c>
      <c r="AA38" s="681"/>
      <c r="AB38" s="681"/>
      <c r="AC38" s="681"/>
      <c r="AD38" s="682">
        <v>2572840</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9" t="s">
        <v>129</v>
      </c>
      <c r="BA38" s="630"/>
      <c r="BB38" s="630"/>
      <c r="BC38" s="630"/>
      <c r="BD38" s="618"/>
      <c r="BE38" s="618"/>
      <c r="BF38" s="663"/>
      <c r="BG38" s="667" t="s">
        <v>340</v>
      </c>
      <c r="BH38" s="664"/>
      <c r="BI38" s="664"/>
      <c r="BJ38" s="664"/>
      <c r="BK38" s="664"/>
      <c r="BL38" s="664"/>
      <c r="BM38" s="664"/>
      <c r="BN38" s="664"/>
      <c r="BO38" s="664"/>
      <c r="BP38" s="664"/>
      <c r="BQ38" s="664"/>
      <c r="BR38" s="664"/>
      <c r="BS38" s="664"/>
      <c r="BT38" s="664"/>
      <c r="BU38" s="665"/>
      <c r="BV38" s="629">
        <v>1296</v>
      </c>
      <c r="BW38" s="630"/>
      <c r="BX38" s="630"/>
      <c r="BY38" s="630"/>
      <c r="BZ38" s="630"/>
      <c r="CA38" s="630"/>
      <c r="CB38" s="666"/>
      <c r="CD38" s="667" t="s">
        <v>341</v>
      </c>
      <c r="CE38" s="664"/>
      <c r="CF38" s="664"/>
      <c r="CG38" s="664"/>
      <c r="CH38" s="664"/>
      <c r="CI38" s="664"/>
      <c r="CJ38" s="664"/>
      <c r="CK38" s="664"/>
      <c r="CL38" s="664"/>
      <c r="CM38" s="664"/>
      <c r="CN38" s="664"/>
      <c r="CO38" s="664"/>
      <c r="CP38" s="664"/>
      <c r="CQ38" s="665"/>
      <c r="CR38" s="629">
        <v>458543</v>
      </c>
      <c r="CS38" s="630"/>
      <c r="CT38" s="630"/>
      <c r="CU38" s="630"/>
      <c r="CV38" s="630"/>
      <c r="CW38" s="630"/>
      <c r="CX38" s="630"/>
      <c r="CY38" s="631"/>
      <c r="CZ38" s="632">
        <v>10.6</v>
      </c>
      <c r="DA38" s="657"/>
      <c r="DB38" s="657"/>
      <c r="DC38" s="658"/>
      <c r="DD38" s="617">
        <v>416525</v>
      </c>
      <c r="DE38" s="630"/>
      <c r="DF38" s="630"/>
      <c r="DG38" s="630"/>
      <c r="DH38" s="630"/>
      <c r="DI38" s="630"/>
      <c r="DJ38" s="630"/>
      <c r="DK38" s="631"/>
      <c r="DL38" s="617">
        <v>391826</v>
      </c>
      <c r="DM38" s="630"/>
      <c r="DN38" s="630"/>
      <c r="DO38" s="630"/>
      <c r="DP38" s="630"/>
      <c r="DQ38" s="630"/>
      <c r="DR38" s="630"/>
      <c r="DS38" s="630"/>
      <c r="DT38" s="630"/>
      <c r="DU38" s="630"/>
      <c r="DV38" s="631"/>
      <c r="DW38" s="632">
        <v>14.6</v>
      </c>
      <c r="DX38" s="657"/>
      <c r="DY38" s="657"/>
      <c r="DZ38" s="657"/>
      <c r="EA38" s="657"/>
      <c r="EB38" s="657"/>
      <c r="EC38" s="659"/>
    </row>
    <row r="39" spans="2:133" ht="11.25" customHeight="1" x14ac:dyDescent="0.15">
      <c r="AQ39" s="660" t="s">
        <v>342</v>
      </c>
      <c r="AR39" s="661"/>
      <c r="AS39" s="661"/>
      <c r="AT39" s="661"/>
      <c r="AU39" s="661"/>
      <c r="AV39" s="661"/>
      <c r="AW39" s="661"/>
      <c r="AX39" s="661"/>
      <c r="AY39" s="662"/>
      <c r="AZ39" s="629" t="s">
        <v>235</v>
      </c>
      <c r="BA39" s="630"/>
      <c r="BB39" s="630"/>
      <c r="BC39" s="630"/>
      <c r="BD39" s="618"/>
      <c r="BE39" s="618"/>
      <c r="BF39" s="663"/>
      <c r="BG39" s="668" t="s">
        <v>343</v>
      </c>
      <c r="BH39" s="669"/>
      <c r="BI39" s="669"/>
      <c r="BJ39" s="669"/>
      <c r="BK39" s="669"/>
      <c r="BL39" s="235"/>
      <c r="BM39" s="664" t="s">
        <v>344</v>
      </c>
      <c r="BN39" s="664"/>
      <c r="BO39" s="664"/>
      <c r="BP39" s="664"/>
      <c r="BQ39" s="664"/>
      <c r="BR39" s="664"/>
      <c r="BS39" s="664"/>
      <c r="BT39" s="664"/>
      <c r="BU39" s="665"/>
      <c r="BV39" s="629">
        <v>84</v>
      </c>
      <c r="BW39" s="630"/>
      <c r="BX39" s="630"/>
      <c r="BY39" s="630"/>
      <c r="BZ39" s="630"/>
      <c r="CA39" s="630"/>
      <c r="CB39" s="666"/>
      <c r="CD39" s="667" t="s">
        <v>345</v>
      </c>
      <c r="CE39" s="664"/>
      <c r="CF39" s="664"/>
      <c r="CG39" s="664"/>
      <c r="CH39" s="664"/>
      <c r="CI39" s="664"/>
      <c r="CJ39" s="664"/>
      <c r="CK39" s="664"/>
      <c r="CL39" s="664"/>
      <c r="CM39" s="664"/>
      <c r="CN39" s="664"/>
      <c r="CO39" s="664"/>
      <c r="CP39" s="664"/>
      <c r="CQ39" s="665"/>
      <c r="CR39" s="629">
        <v>201037</v>
      </c>
      <c r="CS39" s="618"/>
      <c r="CT39" s="618"/>
      <c r="CU39" s="618"/>
      <c r="CV39" s="618"/>
      <c r="CW39" s="618"/>
      <c r="CX39" s="618"/>
      <c r="CY39" s="619"/>
      <c r="CZ39" s="632">
        <v>4.5999999999999996</v>
      </c>
      <c r="DA39" s="657"/>
      <c r="DB39" s="657"/>
      <c r="DC39" s="658"/>
      <c r="DD39" s="617">
        <v>175424</v>
      </c>
      <c r="DE39" s="618"/>
      <c r="DF39" s="618"/>
      <c r="DG39" s="618"/>
      <c r="DH39" s="618"/>
      <c r="DI39" s="618"/>
      <c r="DJ39" s="618"/>
      <c r="DK39" s="619"/>
      <c r="DL39" s="617" t="s">
        <v>235</v>
      </c>
      <c r="DM39" s="618"/>
      <c r="DN39" s="618"/>
      <c r="DO39" s="618"/>
      <c r="DP39" s="618"/>
      <c r="DQ39" s="618"/>
      <c r="DR39" s="618"/>
      <c r="DS39" s="618"/>
      <c r="DT39" s="618"/>
      <c r="DU39" s="618"/>
      <c r="DV39" s="619"/>
      <c r="DW39" s="632" t="s">
        <v>129</v>
      </c>
      <c r="DX39" s="657"/>
      <c r="DY39" s="657"/>
      <c r="DZ39" s="657"/>
      <c r="EA39" s="657"/>
      <c r="EB39" s="657"/>
      <c r="EC39" s="659"/>
    </row>
    <row r="40" spans="2:133" ht="11.25" customHeight="1" x14ac:dyDescent="0.15">
      <c r="AQ40" s="660" t="s">
        <v>346</v>
      </c>
      <c r="AR40" s="661"/>
      <c r="AS40" s="661"/>
      <c r="AT40" s="661"/>
      <c r="AU40" s="661"/>
      <c r="AV40" s="661"/>
      <c r="AW40" s="661"/>
      <c r="AX40" s="661"/>
      <c r="AY40" s="662"/>
      <c r="AZ40" s="629">
        <v>58508</v>
      </c>
      <c r="BA40" s="630"/>
      <c r="BB40" s="630"/>
      <c r="BC40" s="630"/>
      <c r="BD40" s="618"/>
      <c r="BE40" s="618"/>
      <c r="BF40" s="663"/>
      <c r="BG40" s="668"/>
      <c r="BH40" s="669"/>
      <c r="BI40" s="669"/>
      <c r="BJ40" s="669"/>
      <c r="BK40" s="669"/>
      <c r="BL40" s="235"/>
      <c r="BM40" s="664" t="s">
        <v>347</v>
      </c>
      <c r="BN40" s="664"/>
      <c r="BO40" s="664"/>
      <c r="BP40" s="664"/>
      <c r="BQ40" s="664"/>
      <c r="BR40" s="664"/>
      <c r="BS40" s="664"/>
      <c r="BT40" s="664"/>
      <c r="BU40" s="665"/>
      <c r="BV40" s="629" t="s">
        <v>129</v>
      </c>
      <c r="BW40" s="630"/>
      <c r="BX40" s="630"/>
      <c r="BY40" s="630"/>
      <c r="BZ40" s="630"/>
      <c r="CA40" s="630"/>
      <c r="CB40" s="666"/>
      <c r="CD40" s="667" t="s">
        <v>348</v>
      </c>
      <c r="CE40" s="664"/>
      <c r="CF40" s="664"/>
      <c r="CG40" s="664"/>
      <c r="CH40" s="664"/>
      <c r="CI40" s="664"/>
      <c r="CJ40" s="664"/>
      <c r="CK40" s="664"/>
      <c r="CL40" s="664"/>
      <c r="CM40" s="664"/>
      <c r="CN40" s="664"/>
      <c r="CO40" s="664"/>
      <c r="CP40" s="664"/>
      <c r="CQ40" s="665"/>
      <c r="CR40" s="629">
        <v>7514</v>
      </c>
      <c r="CS40" s="630"/>
      <c r="CT40" s="630"/>
      <c r="CU40" s="630"/>
      <c r="CV40" s="630"/>
      <c r="CW40" s="630"/>
      <c r="CX40" s="630"/>
      <c r="CY40" s="631"/>
      <c r="CZ40" s="632">
        <v>0.2</v>
      </c>
      <c r="DA40" s="657"/>
      <c r="DB40" s="657"/>
      <c r="DC40" s="658"/>
      <c r="DD40" s="617">
        <v>2354</v>
      </c>
      <c r="DE40" s="630"/>
      <c r="DF40" s="630"/>
      <c r="DG40" s="630"/>
      <c r="DH40" s="630"/>
      <c r="DI40" s="630"/>
      <c r="DJ40" s="630"/>
      <c r="DK40" s="631"/>
      <c r="DL40" s="617" t="s">
        <v>235</v>
      </c>
      <c r="DM40" s="630"/>
      <c r="DN40" s="630"/>
      <c r="DO40" s="630"/>
      <c r="DP40" s="630"/>
      <c r="DQ40" s="630"/>
      <c r="DR40" s="630"/>
      <c r="DS40" s="630"/>
      <c r="DT40" s="630"/>
      <c r="DU40" s="630"/>
      <c r="DV40" s="631"/>
      <c r="DW40" s="632" t="s">
        <v>129</v>
      </c>
      <c r="DX40" s="657"/>
      <c r="DY40" s="657"/>
      <c r="DZ40" s="657"/>
      <c r="EA40" s="657"/>
      <c r="EB40" s="657"/>
      <c r="EC40" s="659"/>
    </row>
    <row r="41" spans="2:133" ht="11.25" customHeight="1" x14ac:dyDescent="0.15">
      <c r="AQ41" s="672" t="s">
        <v>349</v>
      </c>
      <c r="AR41" s="673"/>
      <c r="AS41" s="673"/>
      <c r="AT41" s="673"/>
      <c r="AU41" s="673"/>
      <c r="AV41" s="673"/>
      <c r="AW41" s="673"/>
      <c r="AX41" s="673"/>
      <c r="AY41" s="674"/>
      <c r="AZ41" s="638">
        <v>230035</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386</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9" t="s">
        <v>129</v>
      </c>
      <c r="CS41" s="618"/>
      <c r="CT41" s="618"/>
      <c r="CU41" s="618"/>
      <c r="CV41" s="618"/>
      <c r="CW41" s="618"/>
      <c r="CX41" s="618"/>
      <c r="CY41" s="619"/>
      <c r="CZ41" s="632" t="s">
        <v>235</v>
      </c>
      <c r="DA41" s="657"/>
      <c r="DB41" s="657"/>
      <c r="DC41" s="658"/>
      <c r="DD41" s="617" t="s">
        <v>235</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353</v>
      </c>
      <c r="CE42" s="627"/>
      <c r="CF42" s="627"/>
      <c r="CG42" s="627"/>
      <c r="CH42" s="627"/>
      <c r="CI42" s="627"/>
      <c r="CJ42" s="627"/>
      <c r="CK42" s="627"/>
      <c r="CL42" s="627"/>
      <c r="CM42" s="627"/>
      <c r="CN42" s="627"/>
      <c r="CO42" s="627"/>
      <c r="CP42" s="627"/>
      <c r="CQ42" s="628"/>
      <c r="CR42" s="629">
        <v>732881</v>
      </c>
      <c r="CS42" s="630"/>
      <c r="CT42" s="630"/>
      <c r="CU42" s="630"/>
      <c r="CV42" s="630"/>
      <c r="CW42" s="630"/>
      <c r="CX42" s="630"/>
      <c r="CY42" s="631"/>
      <c r="CZ42" s="632">
        <v>16.899999999999999</v>
      </c>
      <c r="DA42" s="633"/>
      <c r="DB42" s="633"/>
      <c r="DC42" s="634"/>
      <c r="DD42" s="617">
        <v>262788</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355</v>
      </c>
      <c r="CE43" s="627"/>
      <c r="CF43" s="627"/>
      <c r="CG43" s="627"/>
      <c r="CH43" s="627"/>
      <c r="CI43" s="627"/>
      <c r="CJ43" s="627"/>
      <c r="CK43" s="627"/>
      <c r="CL43" s="627"/>
      <c r="CM43" s="627"/>
      <c r="CN43" s="627"/>
      <c r="CO43" s="627"/>
      <c r="CP43" s="627"/>
      <c r="CQ43" s="628"/>
      <c r="CR43" s="629">
        <v>26647</v>
      </c>
      <c r="CS43" s="618"/>
      <c r="CT43" s="618"/>
      <c r="CU43" s="618"/>
      <c r="CV43" s="618"/>
      <c r="CW43" s="618"/>
      <c r="CX43" s="618"/>
      <c r="CY43" s="619"/>
      <c r="CZ43" s="632">
        <v>0.6</v>
      </c>
      <c r="DA43" s="657"/>
      <c r="DB43" s="657"/>
      <c r="DC43" s="658"/>
      <c r="DD43" s="617">
        <v>24182</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356</v>
      </c>
      <c r="CD44" s="651" t="s">
        <v>307</v>
      </c>
      <c r="CE44" s="652"/>
      <c r="CF44" s="626" t="s">
        <v>357</v>
      </c>
      <c r="CG44" s="627"/>
      <c r="CH44" s="627"/>
      <c r="CI44" s="627"/>
      <c r="CJ44" s="627"/>
      <c r="CK44" s="627"/>
      <c r="CL44" s="627"/>
      <c r="CM44" s="627"/>
      <c r="CN44" s="627"/>
      <c r="CO44" s="627"/>
      <c r="CP44" s="627"/>
      <c r="CQ44" s="628"/>
      <c r="CR44" s="629">
        <v>626585</v>
      </c>
      <c r="CS44" s="630"/>
      <c r="CT44" s="630"/>
      <c r="CU44" s="630"/>
      <c r="CV44" s="630"/>
      <c r="CW44" s="630"/>
      <c r="CX44" s="630"/>
      <c r="CY44" s="631"/>
      <c r="CZ44" s="632">
        <v>14.5</v>
      </c>
      <c r="DA44" s="633"/>
      <c r="DB44" s="633"/>
      <c r="DC44" s="634"/>
      <c r="DD44" s="617">
        <v>229743</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358</v>
      </c>
      <c r="CG45" s="627"/>
      <c r="CH45" s="627"/>
      <c r="CI45" s="627"/>
      <c r="CJ45" s="627"/>
      <c r="CK45" s="627"/>
      <c r="CL45" s="627"/>
      <c r="CM45" s="627"/>
      <c r="CN45" s="627"/>
      <c r="CO45" s="627"/>
      <c r="CP45" s="627"/>
      <c r="CQ45" s="628"/>
      <c r="CR45" s="629">
        <v>75787</v>
      </c>
      <c r="CS45" s="618"/>
      <c r="CT45" s="618"/>
      <c r="CU45" s="618"/>
      <c r="CV45" s="618"/>
      <c r="CW45" s="618"/>
      <c r="CX45" s="618"/>
      <c r="CY45" s="619"/>
      <c r="CZ45" s="632">
        <v>1.8</v>
      </c>
      <c r="DA45" s="657"/>
      <c r="DB45" s="657"/>
      <c r="DC45" s="658"/>
      <c r="DD45" s="617">
        <v>4136</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359</v>
      </c>
      <c r="CG46" s="627"/>
      <c r="CH46" s="627"/>
      <c r="CI46" s="627"/>
      <c r="CJ46" s="627"/>
      <c r="CK46" s="627"/>
      <c r="CL46" s="627"/>
      <c r="CM46" s="627"/>
      <c r="CN46" s="627"/>
      <c r="CO46" s="627"/>
      <c r="CP46" s="627"/>
      <c r="CQ46" s="628"/>
      <c r="CR46" s="629">
        <v>550798</v>
      </c>
      <c r="CS46" s="630"/>
      <c r="CT46" s="630"/>
      <c r="CU46" s="630"/>
      <c r="CV46" s="630"/>
      <c r="CW46" s="630"/>
      <c r="CX46" s="630"/>
      <c r="CY46" s="631"/>
      <c r="CZ46" s="632">
        <v>12.7</v>
      </c>
      <c r="DA46" s="633"/>
      <c r="DB46" s="633"/>
      <c r="DC46" s="634"/>
      <c r="DD46" s="617">
        <v>225607</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360</v>
      </c>
      <c r="CG47" s="627"/>
      <c r="CH47" s="627"/>
      <c r="CI47" s="627"/>
      <c r="CJ47" s="627"/>
      <c r="CK47" s="627"/>
      <c r="CL47" s="627"/>
      <c r="CM47" s="627"/>
      <c r="CN47" s="627"/>
      <c r="CO47" s="627"/>
      <c r="CP47" s="627"/>
      <c r="CQ47" s="628"/>
      <c r="CR47" s="629">
        <v>106296</v>
      </c>
      <c r="CS47" s="618"/>
      <c r="CT47" s="618"/>
      <c r="CU47" s="618"/>
      <c r="CV47" s="618"/>
      <c r="CW47" s="618"/>
      <c r="CX47" s="618"/>
      <c r="CY47" s="619"/>
      <c r="CZ47" s="632">
        <v>2.5</v>
      </c>
      <c r="DA47" s="657"/>
      <c r="DB47" s="657"/>
      <c r="DC47" s="658"/>
      <c r="DD47" s="617">
        <v>33045</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361</v>
      </c>
      <c r="CG48" s="627"/>
      <c r="CH48" s="627"/>
      <c r="CI48" s="627"/>
      <c r="CJ48" s="627"/>
      <c r="CK48" s="627"/>
      <c r="CL48" s="627"/>
      <c r="CM48" s="627"/>
      <c r="CN48" s="627"/>
      <c r="CO48" s="627"/>
      <c r="CP48" s="627"/>
      <c r="CQ48" s="628"/>
      <c r="CR48" s="629" t="s">
        <v>129</v>
      </c>
      <c r="CS48" s="630"/>
      <c r="CT48" s="630"/>
      <c r="CU48" s="630"/>
      <c r="CV48" s="630"/>
      <c r="CW48" s="630"/>
      <c r="CX48" s="630"/>
      <c r="CY48" s="631"/>
      <c r="CZ48" s="632" t="s">
        <v>129</v>
      </c>
      <c r="DA48" s="633"/>
      <c r="DB48" s="633"/>
      <c r="DC48" s="634"/>
      <c r="DD48" s="617" t="s">
        <v>129</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362</v>
      </c>
      <c r="CE49" s="636"/>
      <c r="CF49" s="636"/>
      <c r="CG49" s="636"/>
      <c r="CH49" s="636"/>
      <c r="CI49" s="636"/>
      <c r="CJ49" s="636"/>
      <c r="CK49" s="636"/>
      <c r="CL49" s="636"/>
      <c r="CM49" s="636"/>
      <c r="CN49" s="636"/>
      <c r="CO49" s="636"/>
      <c r="CP49" s="636"/>
      <c r="CQ49" s="637"/>
      <c r="CR49" s="638">
        <v>4326023</v>
      </c>
      <c r="CS49" s="639"/>
      <c r="CT49" s="639"/>
      <c r="CU49" s="639"/>
      <c r="CV49" s="639"/>
      <c r="CW49" s="639"/>
      <c r="CX49" s="639"/>
      <c r="CY49" s="640"/>
      <c r="CZ49" s="641">
        <v>100</v>
      </c>
      <c r="DA49" s="642"/>
      <c r="DB49" s="642"/>
      <c r="DC49" s="643"/>
      <c r="DD49" s="644">
        <v>3027324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8jlwpTasNii3z3mYh2bGxPT9Voi0OWTnrgT7TXVeozq8Ay0FwI9U+km9bB1q1SplLyg4KSRNrBVRF2P5SRNcSg==" saltValue="pCwTjpO75X2ATEguO5jBa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37" zoomScale="70" zoomScaleNormal="25" zoomScaleSheetLayoutView="70" workbookViewId="0">
      <selection activeCell="AP54" sqref="AP54:AT5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385</v>
      </c>
      <c r="C7" s="1102"/>
      <c r="D7" s="1102"/>
      <c r="E7" s="1102"/>
      <c r="F7" s="1102"/>
      <c r="G7" s="1102"/>
      <c r="H7" s="1102"/>
      <c r="I7" s="1102"/>
      <c r="J7" s="1102"/>
      <c r="K7" s="1102"/>
      <c r="L7" s="1102"/>
      <c r="M7" s="1102"/>
      <c r="N7" s="1102"/>
      <c r="O7" s="1102"/>
      <c r="P7" s="1103"/>
      <c r="Q7" s="1155">
        <v>4748</v>
      </c>
      <c r="R7" s="1156"/>
      <c r="S7" s="1156"/>
      <c r="T7" s="1156"/>
      <c r="U7" s="1156"/>
      <c r="V7" s="1156">
        <v>4203</v>
      </c>
      <c r="W7" s="1156"/>
      <c r="X7" s="1156"/>
      <c r="Y7" s="1156"/>
      <c r="Z7" s="1156"/>
      <c r="AA7" s="1156">
        <v>546</v>
      </c>
      <c r="AB7" s="1156"/>
      <c r="AC7" s="1156"/>
      <c r="AD7" s="1156"/>
      <c r="AE7" s="1157"/>
      <c r="AF7" s="1158">
        <v>536</v>
      </c>
      <c r="AG7" s="1159"/>
      <c r="AH7" s="1159"/>
      <c r="AI7" s="1159"/>
      <c r="AJ7" s="1160"/>
      <c r="AK7" s="1142"/>
      <c r="AL7" s="1143"/>
      <c r="AM7" s="1143"/>
      <c r="AN7" s="1143"/>
      <c r="AO7" s="1143"/>
      <c r="AP7" s="1143">
        <v>3780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2" t="s">
        <v>386</v>
      </c>
      <c r="C8" s="1083"/>
      <c r="D8" s="1083"/>
      <c r="E8" s="1083"/>
      <c r="F8" s="1083"/>
      <c r="G8" s="1083"/>
      <c r="H8" s="1083"/>
      <c r="I8" s="1083"/>
      <c r="J8" s="1083"/>
      <c r="K8" s="1083"/>
      <c r="L8" s="1083"/>
      <c r="M8" s="1083"/>
      <c r="N8" s="1083"/>
      <c r="O8" s="1083"/>
      <c r="P8" s="1084"/>
      <c r="Q8" s="1094">
        <v>218</v>
      </c>
      <c r="R8" s="1095"/>
      <c r="S8" s="1095"/>
      <c r="T8" s="1095"/>
      <c r="U8" s="1095"/>
      <c r="V8" s="1095">
        <v>123</v>
      </c>
      <c r="W8" s="1095"/>
      <c r="X8" s="1095"/>
      <c r="Y8" s="1095"/>
      <c r="Z8" s="1095"/>
      <c r="AA8" s="1095">
        <v>94</v>
      </c>
      <c r="AB8" s="1095"/>
      <c r="AC8" s="1095"/>
      <c r="AD8" s="1095"/>
      <c r="AE8" s="1096"/>
      <c r="AF8" s="1088">
        <v>94</v>
      </c>
      <c r="AG8" s="1089"/>
      <c r="AH8" s="1089"/>
      <c r="AI8" s="1089"/>
      <c r="AJ8" s="1090"/>
      <c r="AK8" s="1137"/>
      <c r="AL8" s="1138"/>
      <c r="AM8" s="1138"/>
      <c r="AN8" s="1138"/>
      <c r="AO8" s="1138"/>
      <c r="AP8" s="1138">
        <v>0</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v>4966</v>
      </c>
      <c r="R23" s="1120"/>
      <c r="S23" s="1120"/>
      <c r="T23" s="1120"/>
      <c r="U23" s="1120"/>
      <c r="V23" s="1120">
        <v>4326</v>
      </c>
      <c r="W23" s="1120"/>
      <c r="X23" s="1120"/>
      <c r="Y23" s="1120"/>
      <c r="Z23" s="1120"/>
      <c r="AA23" s="1120">
        <v>640</v>
      </c>
      <c r="AB23" s="1120"/>
      <c r="AC23" s="1120"/>
      <c r="AD23" s="1120"/>
      <c r="AE23" s="1121"/>
      <c r="AF23" s="1122">
        <v>630</v>
      </c>
      <c r="AG23" s="1120"/>
      <c r="AH23" s="1120"/>
      <c r="AI23" s="1120"/>
      <c r="AJ23" s="1123"/>
      <c r="AK23" s="1124"/>
      <c r="AL23" s="1125"/>
      <c r="AM23" s="1125"/>
      <c r="AN23" s="1125"/>
      <c r="AO23" s="1125"/>
      <c r="AP23" s="1120">
        <v>3780</v>
      </c>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368</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v>785</v>
      </c>
      <c r="R28" s="1105"/>
      <c r="S28" s="1105"/>
      <c r="T28" s="1105"/>
      <c r="U28" s="1105"/>
      <c r="V28" s="1105">
        <v>727</v>
      </c>
      <c r="W28" s="1105"/>
      <c r="X28" s="1105"/>
      <c r="Y28" s="1105"/>
      <c r="Z28" s="1105"/>
      <c r="AA28" s="1105">
        <v>58</v>
      </c>
      <c r="AB28" s="1105"/>
      <c r="AC28" s="1105"/>
      <c r="AD28" s="1105"/>
      <c r="AE28" s="1106"/>
      <c r="AF28" s="1107">
        <v>58</v>
      </c>
      <c r="AG28" s="1105"/>
      <c r="AH28" s="1105"/>
      <c r="AI28" s="1105"/>
      <c r="AJ28" s="1108"/>
      <c r="AK28" s="1109">
        <v>50</v>
      </c>
      <c r="AL28" s="1097"/>
      <c r="AM28" s="1097"/>
      <c r="AN28" s="1097"/>
      <c r="AO28" s="1097"/>
      <c r="AP28" s="1097" t="s">
        <v>583</v>
      </c>
      <c r="AQ28" s="1097"/>
      <c r="AR28" s="1097"/>
      <c r="AS28" s="1097"/>
      <c r="AT28" s="1097"/>
      <c r="AU28" s="1097" t="s">
        <v>583</v>
      </c>
      <c r="AV28" s="1097"/>
      <c r="AW28" s="1097"/>
      <c r="AX28" s="1097"/>
      <c r="AY28" s="1097"/>
      <c r="AZ28" s="1098" t="s">
        <v>583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402</v>
      </c>
      <c r="C29" s="1083"/>
      <c r="D29" s="1083"/>
      <c r="E29" s="1083"/>
      <c r="F29" s="1083"/>
      <c r="G29" s="1083"/>
      <c r="H29" s="1083"/>
      <c r="I29" s="1083"/>
      <c r="J29" s="1083"/>
      <c r="K29" s="1083"/>
      <c r="L29" s="1083"/>
      <c r="M29" s="1083"/>
      <c r="N29" s="1083"/>
      <c r="O29" s="1083"/>
      <c r="P29" s="1084"/>
      <c r="Q29" s="1094">
        <v>792</v>
      </c>
      <c r="R29" s="1095"/>
      <c r="S29" s="1095"/>
      <c r="T29" s="1095"/>
      <c r="U29" s="1095"/>
      <c r="V29" s="1095">
        <v>756</v>
      </c>
      <c r="W29" s="1095"/>
      <c r="X29" s="1095"/>
      <c r="Y29" s="1095"/>
      <c r="Z29" s="1095"/>
      <c r="AA29" s="1095">
        <v>36</v>
      </c>
      <c r="AB29" s="1095"/>
      <c r="AC29" s="1095"/>
      <c r="AD29" s="1095"/>
      <c r="AE29" s="1096"/>
      <c r="AF29" s="1088">
        <v>36</v>
      </c>
      <c r="AG29" s="1089"/>
      <c r="AH29" s="1089"/>
      <c r="AI29" s="1089"/>
      <c r="AJ29" s="1090"/>
      <c r="AK29" s="1031">
        <v>112</v>
      </c>
      <c r="AL29" s="1022"/>
      <c r="AM29" s="1022"/>
      <c r="AN29" s="1022"/>
      <c r="AO29" s="1022"/>
      <c r="AP29" s="1022" t="s">
        <v>583</v>
      </c>
      <c r="AQ29" s="1022"/>
      <c r="AR29" s="1022"/>
      <c r="AS29" s="1022"/>
      <c r="AT29" s="1022"/>
      <c r="AU29" s="1022" t="s">
        <v>583</v>
      </c>
      <c r="AV29" s="1022"/>
      <c r="AW29" s="1022"/>
      <c r="AX29" s="1022"/>
      <c r="AY29" s="1022"/>
      <c r="AZ29" s="1093" t="s">
        <v>583</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403</v>
      </c>
      <c r="C30" s="1083"/>
      <c r="D30" s="1083"/>
      <c r="E30" s="1083"/>
      <c r="F30" s="1083"/>
      <c r="G30" s="1083"/>
      <c r="H30" s="1083"/>
      <c r="I30" s="1083"/>
      <c r="J30" s="1083"/>
      <c r="K30" s="1083"/>
      <c r="L30" s="1083"/>
      <c r="M30" s="1083"/>
      <c r="N30" s="1083"/>
      <c r="O30" s="1083"/>
      <c r="P30" s="1084"/>
      <c r="Q30" s="1094">
        <v>4</v>
      </c>
      <c r="R30" s="1095"/>
      <c r="S30" s="1095"/>
      <c r="T30" s="1095"/>
      <c r="U30" s="1095"/>
      <c r="V30" s="1095">
        <v>4</v>
      </c>
      <c r="W30" s="1095"/>
      <c r="X30" s="1095"/>
      <c r="Y30" s="1095"/>
      <c r="Z30" s="1095"/>
      <c r="AA30" s="1095">
        <v>1</v>
      </c>
      <c r="AB30" s="1095"/>
      <c r="AC30" s="1095"/>
      <c r="AD30" s="1095"/>
      <c r="AE30" s="1096"/>
      <c r="AF30" s="1088">
        <v>1</v>
      </c>
      <c r="AG30" s="1089"/>
      <c r="AH30" s="1089"/>
      <c r="AI30" s="1089"/>
      <c r="AJ30" s="1090"/>
      <c r="AK30" s="1031">
        <v>3</v>
      </c>
      <c r="AL30" s="1022"/>
      <c r="AM30" s="1022"/>
      <c r="AN30" s="1022"/>
      <c r="AO30" s="1022"/>
      <c r="AP30" s="1022" t="s">
        <v>583</v>
      </c>
      <c r="AQ30" s="1022"/>
      <c r="AR30" s="1022"/>
      <c r="AS30" s="1022"/>
      <c r="AT30" s="1022"/>
      <c r="AU30" s="1022" t="s">
        <v>583</v>
      </c>
      <c r="AV30" s="1022"/>
      <c r="AW30" s="1022"/>
      <c r="AX30" s="1022"/>
      <c r="AY30" s="1022"/>
      <c r="AZ30" s="1093" t="s">
        <v>583</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404</v>
      </c>
      <c r="C31" s="1083"/>
      <c r="D31" s="1083"/>
      <c r="E31" s="1083"/>
      <c r="F31" s="1083"/>
      <c r="G31" s="1083"/>
      <c r="H31" s="1083"/>
      <c r="I31" s="1083"/>
      <c r="J31" s="1083"/>
      <c r="K31" s="1083"/>
      <c r="L31" s="1083"/>
      <c r="M31" s="1083"/>
      <c r="N31" s="1083"/>
      <c r="O31" s="1083"/>
      <c r="P31" s="1084"/>
      <c r="Q31" s="1094">
        <v>88</v>
      </c>
      <c r="R31" s="1095"/>
      <c r="S31" s="1095"/>
      <c r="T31" s="1095"/>
      <c r="U31" s="1095"/>
      <c r="V31" s="1095">
        <v>81</v>
      </c>
      <c r="W31" s="1095"/>
      <c r="X31" s="1095"/>
      <c r="Y31" s="1095"/>
      <c r="Z31" s="1095"/>
      <c r="AA31" s="1095">
        <v>7</v>
      </c>
      <c r="AB31" s="1095"/>
      <c r="AC31" s="1095"/>
      <c r="AD31" s="1095"/>
      <c r="AE31" s="1096"/>
      <c r="AF31" s="1088">
        <v>7</v>
      </c>
      <c r="AG31" s="1089"/>
      <c r="AH31" s="1089"/>
      <c r="AI31" s="1089"/>
      <c r="AJ31" s="1090"/>
      <c r="AK31" s="1031">
        <v>25</v>
      </c>
      <c r="AL31" s="1022"/>
      <c r="AM31" s="1022"/>
      <c r="AN31" s="1022"/>
      <c r="AO31" s="1022"/>
      <c r="AP31" s="1022" t="s">
        <v>583</v>
      </c>
      <c r="AQ31" s="1022"/>
      <c r="AR31" s="1022"/>
      <c r="AS31" s="1022"/>
      <c r="AT31" s="1022"/>
      <c r="AU31" s="1022" t="s">
        <v>583</v>
      </c>
      <c r="AV31" s="1022"/>
      <c r="AW31" s="1022"/>
      <c r="AX31" s="1022"/>
      <c r="AY31" s="1022"/>
      <c r="AZ31" s="1093" t="s">
        <v>583</v>
      </c>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405</v>
      </c>
      <c r="C32" s="1083"/>
      <c r="D32" s="1083"/>
      <c r="E32" s="1083"/>
      <c r="F32" s="1083"/>
      <c r="G32" s="1083"/>
      <c r="H32" s="1083"/>
      <c r="I32" s="1083"/>
      <c r="J32" s="1083"/>
      <c r="K32" s="1083"/>
      <c r="L32" s="1083"/>
      <c r="M32" s="1083"/>
      <c r="N32" s="1083"/>
      <c r="O32" s="1083"/>
      <c r="P32" s="1084"/>
      <c r="Q32" s="1094">
        <v>216</v>
      </c>
      <c r="R32" s="1095"/>
      <c r="S32" s="1095"/>
      <c r="T32" s="1095"/>
      <c r="U32" s="1095"/>
      <c r="V32" s="1095">
        <v>208</v>
      </c>
      <c r="W32" s="1095"/>
      <c r="X32" s="1095"/>
      <c r="Y32" s="1095"/>
      <c r="Z32" s="1095"/>
      <c r="AA32" s="1095">
        <v>8</v>
      </c>
      <c r="AB32" s="1095"/>
      <c r="AC32" s="1095"/>
      <c r="AD32" s="1095"/>
      <c r="AE32" s="1096"/>
      <c r="AF32" s="1088">
        <v>347</v>
      </c>
      <c r="AG32" s="1089"/>
      <c r="AH32" s="1089"/>
      <c r="AI32" s="1089"/>
      <c r="AJ32" s="1090"/>
      <c r="AK32" s="1031">
        <v>31</v>
      </c>
      <c r="AL32" s="1022"/>
      <c r="AM32" s="1022"/>
      <c r="AN32" s="1022"/>
      <c r="AO32" s="1022"/>
      <c r="AP32" s="1022">
        <v>586</v>
      </c>
      <c r="AQ32" s="1022"/>
      <c r="AR32" s="1022"/>
      <c r="AS32" s="1022"/>
      <c r="AT32" s="1022"/>
      <c r="AU32" s="1022">
        <v>357</v>
      </c>
      <c r="AV32" s="1022"/>
      <c r="AW32" s="1022"/>
      <c r="AX32" s="1022"/>
      <c r="AY32" s="1022"/>
      <c r="AZ32" s="1093" t="s">
        <v>583</v>
      </c>
      <c r="BA32" s="1093"/>
      <c r="BB32" s="1093"/>
      <c r="BC32" s="1093"/>
      <c r="BD32" s="1093"/>
      <c r="BE32" s="1077" t="s">
        <v>406</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407</v>
      </c>
      <c r="C33" s="1083"/>
      <c r="D33" s="1083"/>
      <c r="E33" s="1083"/>
      <c r="F33" s="1083"/>
      <c r="G33" s="1083"/>
      <c r="H33" s="1083"/>
      <c r="I33" s="1083"/>
      <c r="J33" s="1083"/>
      <c r="K33" s="1083"/>
      <c r="L33" s="1083"/>
      <c r="M33" s="1083"/>
      <c r="N33" s="1083"/>
      <c r="O33" s="1083"/>
      <c r="P33" s="1084"/>
      <c r="Q33" s="1094">
        <v>8</v>
      </c>
      <c r="R33" s="1095"/>
      <c r="S33" s="1095"/>
      <c r="T33" s="1095"/>
      <c r="U33" s="1095"/>
      <c r="V33" s="1095">
        <v>6</v>
      </c>
      <c r="W33" s="1095"/>
      <c r="X33" s="1095"/>
      <c r="Y33" s="1095"/>
      <c r="Z33" s="1095"/>
      <c r="AA33" s="1095">
        <v>2</v>
      </c>
      <c r="AB33" s="1095"/>
      <c r="AC33" s="1095"/>
      <c r="AD33" s="1095"/>
      <c r="AE33" s="1096"/>
      <c r="AF33" s="1088">
        <v>58</v>
      </c>
      <c r="AG33" s="1089"/>
      <c r="AH33" s="1089"/>
      <c r="AI33" s="1089"/>
      <c r="AJ33" s="1090"/>
      <c r="AK33" s="1031">
        <v>0</v>
      </c>
      <c r="AL33" s="1022"/>
      <c r="AM33" s="1022"/>
      <c r="AN33" s="1022"/>
      <c r="AO33" s="1022"/>
      <c r="AP33" s="1022">
        <v>0</v>
      </c>
      <c r="AQ33" s="1022"/>
      <c r="AR33" s="1022"/>
      <c r="AS33" s="1022"/>
      <c r="AT33" s="1022"/>
      <c r="AU33" s="1022">
        <v>0</v>
      </c>
      <c r="AV33" s="1022"/>
      <c r="AW33" s="1022"/>
      <c r="AX33" s="1022"/>
      <c r="AY33" s="1022"/>
      <c r="AZ33" s="1093" t="s">
        <v>583</v>
      </c>
      <c r="BA33" s="1093"/>
      <c r="BB33" s="1093"/>
      <c r="BC33" s="1093"/>
      <c r="BD33" s="1093"/>
      <c r="BE33" s="1077" t="s">
        <v>408</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409</v>
      </c>
      <c r="C34" s="1083"/>
      <c r="D34" s="1083"/>
      <c r="E34" s="1083"/>
      <c r="F34" s="1083"/>
      <c r="G34" s="1083"/>
      <c r="H34" s="1083"/>
      <c r="I34" s="1083"/>
      <c r="J34" s="1083"/>
      <c r="K34" s="1083"/>
      <c r="L34" s="1083"/>
      <c r="M34" s="1083"/>
      <c r="N34" s="1083"/>
      <c r="O34" s="1083"/>
      <c r="P34" s="1084"/>
      <c r="Q34" s="1094">
        <v>282</v>
      </c>
      <c r="R34" s="1095"/>
      <c r="S34" s="1095"/>
      <c r="T34" s="1095"/>
      <c r="U34" s="1095"/>
      <c r="V34" s="1095">
        <v>270</v>
      </c>
      <c r="W34" s="1095"/>
      <c r="X34" s="1095"/>
      <c r="Y34" s="1095"/>
      <c r="Z34" s="1095"/>
      <c r="AA34" s="1095">
        <v>12</v>
      </c>
      <c r="AB34" s="1095"/>
      <c r="AC34" s="1095"/>
      <c r="AD34" s="1095"/>
      <c r="AE34" s="1096"/>
      <c r="AF34" s="1088">
        <v>12</v>
      </c>
      <c r="AG34" s="1089"/>
      <c r="AH34" s="1089"/>
      <c r="AI34" s="1089"/>
      <c r="AJ34" s="1090"/>
      <c r="AK34" s="1031">
        <v>170</v>
      </c>
      <c r="AL34" s="1022"/>
      <c r="AM34" s="1022"/>
      <c r="AN34" s="1022"/>
      <c r="AO34" s="1022"/>
      <c r="AP34" s="1022">
        <v>2510</v>
      </c>
      <c r="AQ34" s="1022"/>
      <c r="AR34" s="1022"/>
      <c r="AS34" s="1022"/>
      <c r="AT34" s="1022"/>
      <c r="AU34" s="1022">
        <v>2084</v>
      </c>
      <c r="AV34" s="1022"/>
      <c r="AW34" s="1022"/>
      <c r="AX34" s="1022"/>
      <c r="AY34" s="1022"/>
      <c r="AZ34" s="1093" t="s">
        <v>583</v>
      </c>
      <c r="BA34" s="1093"/>
      <c r="BB34" s="1093"/>
      <c r="BC34" s="1093"/>
      <c r="BD34" s="1093"/>
      <c r="BE34" s="1077" t="s">
        <v>410</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t="s">
        <v>411</v>
      </c>
      <c r="C35" s="1083"/>
      <c r="D35" s="1083"/>
      <c r="E35" s="1083"/>
      <c r="F35" s="1083"/>
      <c r="G35" s="1083"/>
      <c r="H35" s="1083"/>
      <c r="I35" s="1083"/>
      <c r="J35" s="1083"/>
      <c r="K35" s="1083"/>
      <c r="L35" s="1083"/>
      <c r="M35" s="1083"/>
      <c r="N35" s="1083"/>
      <c r="O35" s="1083"/>
      <c r="P35" s="1084"/>
      <c r="Q35" s="1094">
        <v>72</v>
      </c>
      <c r="R35" s="1095"/>
      <c r="S35" s="1095"/>
      <c r="T35" s="1095"/>
      <c r="U35" s="1095"/>
      <c r="V35" s="1095">
        <v>16</v>
      </c>
      <c r="W35" s="1095"/>
      <c r="X35" s="1095"/>
      <c r="Y35" s="1095"/>
      <c r="Z35" s="1095"/>
      <c r="AA35" s="1095">
        <v>68</v>
      </c>
      <c r="AB35" s="1095"/>
      <c r="AC35" s="1095"/>
      <c r="AD35" s="1095"/>
      <c r="AE35" s="1096"/>
      <c r="AF35" s="1088">
        <v>68</v>
      </c>
      <c r="AG35" s="1089"/>
      <c r="AH35" s="1089"/>
      <c r="AI35" s="1089"/>
      <c r="AJ35" s="1090"/>
      <c r="AK35" s="1031">
        <v>0</v>
      </c>
      <c r="AL35" s="1022"/>
      <c r="AM35" s="1022"/>
      <c r="AN35" s="1022"/>
      <c r="AO35" s="1022"/>
      <c r="AP35" s="1022">
        <v>0</v>
      </c>
      <c r="AQ35" s="1022"/>
      <c r="AR35" s="1022"/>
      <c r="AS35" s="1022"/>
      <c r="AT35" s="1022"/>
      <c r="AU35" s="1022">
        <v>0</v>
      </c>
      <c r="AV35" s="1022"/>
      <c r="AW35" s="1022"/>
      <c r="AX35" s="1022"/>
      <c r="AY35" s="1022"/>
      <c r="AZ35" s="1093" t="s">
        <v>583</v>
      </c>
      <c r="BA35" s="1093"/>
      <c r="BB35" s="1093"/>
      <c r="BC35" s="1093"/>
      <c r="BD35" s="1093"/>
      <c r="BE35" s="1077" t="s">
        <v>412</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t="s">
        <v>413</v>
      </c>
      <c r="C36" s="1083"/>
      <c r="D36" s="1083"/>
      <c r="E36" s="1083"/>
      <c r="F36" s="1083"/>
      <c r="G36" s="1083"/>
      <c r="H36" s="1083"/>
      <c r="I36" s="1083"/>
      <c r="J36" s="1083"/>
      <c r="K36" s="1083"/>
      <c r="L36" s="1083"/>
      <c r="M36" s="1083"/>
      <c r="N36" s="1083"/>
      <c r="O36" s="1083"/>
      <c r="P36" s="1084"/>
      <c r="Q36" s="1094">
        <v>3</v>
      </c>
      <c r="R36" s="1095"/>
      <c r="S36" s="1095"/>
      <c r="T36" s="1095"/>
      <c r="U36" s="1095"/>
      <c r="V36" s="1095">
        <v>2</v>
      </c>
      <c r="W36" s="1095"/>
      <c r="X36" s="1095"/>
      <c r="Y36" s="1095"/>
      <c r="Z36" s="1095"/>
      <c r="AA36" s="1095">
        <v>2</v>
      </c>
      <c r="AB36" s="1095"/>
      <c r="AC36" s="1095"/>
      <c r="AD36" s="1095"/>
      <c r="AE36" s="1096"/>
      <c r="AF36" s="1088">
        <v>2</v>
      </c>
      <c r="AG36" s="1089"/>
      <c r="AH36" s="1089"/>
      <c r="AI36" s="1089"/>
      <c r="AJ36" s="1090"/>
      <c r="AK36" s="1031">
        <v>0</v>
      </c>
      <c r="AL36" s="1022"/>
      <c r="AM36" s="1022"/>
      <c r="AN36" s="1022"/>
      <c r="AO36" s="1022"/>
      <c r="AP36" s="1022">
        <v>0</v>
      </c>
      <c r="AQ36" s="1022"/>
      <c r="AR36" s="1022"/>
      <c r="AS36" s="1022"/>
      <c r="AT36" s="1022"/>
      <c r="AU36" s="1022">
        <v>0</v>
      </c>
      <c r="AV36" s="1022"/>
      <c r="AW36" s="1022"/>
      <c r="AX36" s="1022"/>
      <c r="AY36" s="1022"/>
      <c r="AZ36" s="1093" t="s">
        <v>583</v>
      </c>
      <c r="BA36" s="1093"/>
      <c r="BB36" s="1093"/>
      <c r="BC36" s="1093"/>
      <c r="BD36" s="1093"/>
      <c r="BE36" s="1077" t="s">
        <v>414</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415</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388</v>
      </c>
      <c r="B63" s="995" t="s">
        <v>416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588</v>
      </c>
      <c r="AG63" s="1010"/>
      <c r="AH63" s="1010"/>
      <c r="AI63" s="1010"/>
      <c r="AJ63" s="1075"/>
      <c r="AK63" s="1076"/>
      <c r="AL63" s="1014"/>
      <c r="AM63" s="1014"/>
      <c r="AN63" s="1014"/>
      <c r="AO63" s="1014"/>
      <c r="AP63" s="1010">
        <f>SUM(AP28:AT36)</f>
        <v>3096</v>
      </c>
      <c r="AQ63" s="1010"/>
      <c r="AR63" s="1010"/>
      <c r="AS63" s="1010"/>
      <c r="AT63" s="1010"/>
      <c r="AU63" s="1010">
        <f>SUM(AU28:AY36)</f>
        <v>2441</v>
      </c>
      <c r="AV63" s="1010"/>
      <c r="AW63" s="1010"/>
      <c r="AX63" s="1010"/>
      <c r="AY63" s="1010"/>
      <c r="AZ63" s="1070"/>
      <c r="BA63" s="1070"/>
      <c r="BB63" s="1070"/>
      <c r="BC63" s="1070"/>
      <c r="BD63" s="1070"/>
      <c r="BE63" s="1011"/>
      <c r="BF63" s="1011"/>
      <c r="BG63" s="1011"/>
      <c r="BH63" s="1011"/>
      <c r="BI63" s="1012"/>
      <c r="BJ63" s="1071" t="s">
        <v>417</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419</v>
      </c>
      <c r="B66" s="1047"/>
      <c r="C66" s="1047"/>
      <c r="D66" s="1047"/>
      <c r="E66" s="1047"/>
      <c r="F66" s="1047"/>
      <c r="G66" s="1047"/>
      <c r="H66" s="1047"/>
      <c r="I66" s="1047"/>
      <c r="J66" s="1047"/>
      <c r="K66" s="1047"/>
      <c r="L66" s="1047"/>
      <c r="M66" s="1047"/>
      <c r="N66" s="1047"/>
      <c r="O66" s="1047"/>
      <c r="P66" s="1048"/>
      <c r="Q66" s="1052" t="s">
        <v>420</v>
      </c>
      <c r="R66" s="1053"/>
      <c r="S66" s="1053"/>
      <c r="T66" s="1053"/>
      <c r="U66" s="1054"/>
      <c r="V66" s="1052" t="s">
        <v>421</v>
      </c>
      <c r="W66" s="1053"/>
      <c r="X66" s="1053"/>
      <c r="Y66" s="1053"/>
      <c r="Z66" s="1054"/>
      <c r="AA66" s="1052" t="s">
        <v>422</v>
      </c>
      <c r="AB66" s="1053"/>
      <c r="AC66" s="1053"/>
      <c r="AD66" s="1053"/>
      <c r="AE66" s="1054"/>
      <c r="AF66" s="1058" t="s">
        <v>423</v>
      </c>
      <c r="AG66" s="1059"/>
      <c r="AH66" s="1059"/>
      <c r="AI66" s="1059"/>
      <c r="AJ66" s="1060"/>
      <c r="AK66" s="1052" t="s">
        <v>397</v>
      </c>
      <c r="AL66" s="1047"/>
      <c r="AM66" s="1047"/>
      <c r="AN66" s="1047"/>
      <c r="AO66" s="1048"/>
      <c r="AP66" s="1052" t="s">
        <v>424</v>
      </c>
      <c r="AQ66" s="1053"/>
      <c r="AR66" s="1053"/>
      <c r="AS66" s="1053"/>
      <c r="AT66" s="1054"/>
      <c r="AU66" s="1052" t="s">
        <v>425</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584</v>
      </c>
      <c r="C68" s="1037" t="s">
        <v>584</v>
      </c>
      <c r="D68" s="1037" t="s">
        <v>584</v>
      </c>
      <c r="E68" s="1037" t="s">
        <v>584</v>
      </c>
      <c r="F68" s="1037" t="s">
        <v>584</v>
      </c>
      <c r="G68" s="1037" t="s">
        <v>584</v>
      </c>
      <c r="H68" s="1037" t="s">
        <v>584</v>
      </c>
      <c r="I68" s="1037" t="s">
        <v>584</v>
      </c>
      <c r="J68" s="1037" t="s">
        <v>584</v>
      </c>
      <c r="K68" s="1037" t="s">
        <v>584</v>
      </c>
      <c r="L68" s="1037" t="s">
        <v>584</v>
      </c>
      <c r="M68" s="1037" t="s">
        <v>584</v>
      </c>
      <c r="N68" s="1037" t="s">
        <v>584</v>
      </c>
      <c r="O68" s="1037" t="s">
        <v>584</v>
      </c>
      <c r="P68" s="1038" t="s">
        <v>584</v>
      </c>
      <c r="Q68" s="1039">
        <v>332</v>
      </c>
      <c r="R68" s="1033"/>
      <c r="S68" s="1033"/>
      <c r="T68" s="1033"/>
      <c r="U68" s="1033"/>
      <c r="V68" s="1033">
        <v>330</v>
      </c>
      <c r="W68" s="1033"/>
      <c r="X68" s="1033"/>
      <c r="Y68" s="1033"/>
      <c r="Z68" s="1033"/>
      <c r="AA68" s="1033">
        <v>2</v>
      </c>
      <c r="AB68" s="1033"/>
      <c r="AC68" s="1033"/>
      <c r="AD68" s="1033"/>
      <c r="AE68" s="1033"/>
      <c r="AF68" s="1033">
        <v>322</v>
      </c>
      <c r="AG68" s="1033"/>
      <c r="AH68" s="1033"/>
      <c r="AI68" s="1033"/>
      <c r="AJ68" s="1033"/>
      <c r="AK68" s="1033">
        <v>0</v>
      </c>
      <c r="AL68" s="1033"/>
      <c r="AM68" s="1033"/>
      <c r="AN68" s="1033"/>
      <c r="AO68" s="1033"/>
      <c r="AP68" s="1033">
        <v>0</v>
      </c>
      <c r="AQ68" s="1033"/>
      <c r="AR68" s="1033"/>
      <c r="AS68" s="1033"/>
      <c r="AT68" s="1033"/>
      <c r="AU68" s="1033">
        <v>0</v>
      </c>
      <c r="AV68" s="1033"/>
      <c r="AW68" s="1033"/>
      <c r="AX68" s="1033"/>
      <c r="AY68" s="1033"/>
      <c r="AZ68" s="1034" t="s">
        <v>601</v>
      </c>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585</v>
      </c>
      <c r="C69" s="1026" t="s">
        <v>585</v>
      </c>
      <c r="D69" s="1026" t="s">
        <v>585</v>
      </c>
      <c r="E69" s="1026" t="s">
        <v>585</v>
      </c>
      <c r="F69" s="1026" t="s">
        <v>585</v>
      </c>
      <c r="G69" s="1026" t="s">
        <v>585</v>
      </c>
      <c r="H69" s="1026" t="s">
        <v>585</v>
      </c>
      <c r="I69" s="1026" t="s">
        <v>585</v>
      </c>
      <c r="J69" s="1026" t="s">
        <v>585</v>
      </c>
      <c r="K69" s="1026" t="s">
        <v>585</v>
      </c>
      <c r="L69" s="1026" t="s">
        <v>585</v>
      </c>
      <c r="M69" s="1026" t="s">
        <v>585</v>
      </c>
      <c r="N69" s="1026" t="s">
        <v>585</v>
      </c>
      <c r="O69" s="1026" t="s">
        <v>585</v>
      </c>
      <c r="P69" s="1027" t="s">
        <v>585</v>
      </c>
      <c r="Q69" s="1028">
        <v>103</v>
      </c>
      <c r="R69" s="1022"/>
      <c r="S69" s="1022"/>
      <c r="T69" s="1022"/>
      <c r="U69" s="1022"/>
      <c r="V69" s="1022">
        <v>88</v>
      </c>
      <c r="W69" s="1022"/>
      <c r="X69" s="1022"/>
      <c r="Y69" s="1022"/>
      <c r="Z69" s="1022"/>
      <c r="AA69" s="1022">
        <v>15</v>
      </c>
      <c r="AB69" s="1022"/>
      <c r="AC69" s="1022"/>
      <c r="AD69" s="1022"/>
      <c r="AE69" s="1022"/>
      <c r="AF69" s="1022">
        <v>15</v>
      </c>
      <c r="AG69" s="1022"/>
      <c r="AH69" s="1022"/>
      <c r="AI69" s="1022"/>
      <c r="AJ69" s="1022"/>
      <c r="AK69" s="1022">
        <v>0</v>
      </c>
      <c r="AL69" s="1022"/>
      <c r="AM69" s="1022"/>
      <c r="AN69" s="1022"/>
      <c r="AO69" s="1022"/>
      <c r="AP69" s="1022">
        <v>0</v>
      </c>
      <c r="AQ69" s="1022"/>
      <c r="AR69" s="1022"/>
      <c r="AS69" s="1022"/>
      <c r="AT69" s="1022"/>
      <c r="AU69" s="1022">
        <v>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586</v>
      </c>
      <c r="C70" s="1026"/>
      <c r="D70" s="1026"/>
      <c r="E70" s="1026"/>
      <c r="F70" s="1026"/>
      <c r="G70" s="1026"/>
      <c r="H70" s="1026"/>
      <c r="I70" s="1026"/>
      <c r="J70" s="1026"/>
      <c r="K70" s="1026"/>
      <c r="L70" s="1026"/>
      <c r="M70" s="1026"/>
      <c r="N70" s="1026"/>
      <c r="O70" s="1026"/>
      <c r="P70" s="1027"/>
      <c r="Q70" s="1028">
        <v>57</v>
      </c>
      <c r="R70" s="1022"/>
      <c r="S70" s="1022"/>
      <c r="T70" s="1022"/>
      <c r="U70" s="1022"/>
      <c r="V70" s="1022">
        <v>50</v>
      </c>
      <c r="W70" s="1022"/>
      <c r="X70" s="1022"/>
      <c r="Y70" s="1022"/>
      <c r="Z70" s="1022"/>
      <c r="AA70" s="1022">
        <v>7</v>
      </c>
      <c r="AB70" s="1022"/>
      <c r="AC70" s="1022"/>
      <c r="AD70" s="1022"/>
      <c r="AE70" s="1022"/>
      <c r="AF70" s="1022">
        <v>7</v>
      </c>
      <c r="AG70" s="1022"/>
      <c r="AH70" s="1022"/>
      <c r="AI70" s="1022"/>
      <c r="AJ70" s="1022"/>
      <c r="AK70" s="1022">
        <v>21</v>
      </c>
      <c r="AL70" s="1022"/>
      <c r="AM70" s="1022"/>
      <c r="AN70" s="1022"/>
      <c r="AO70" s="1022"/>
      <c r="AP70" s="1022">
        <v>0</v>
      </c>
      <c r="AQ70" s="1022"/>
      <c r="AR70" s="1022"/>
      <c r="AS70" s="1022"/>
      <c r="AT70" s="1022"/>
      <c r="AU70" s="1022">
        <v>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587</v>
      </c>
      <c r="C71" s="1026"/>
      <c r="D71" s="1026"/>
      <c r="E71" s="1026"/>
      <c r="F71" s="1026"/>
      <c r="G71" s="1026"/>
      <c r="H71" s="1026"/>
      <c r="I71" s="1026"/>
      <c r="J71" s="1026"/>
      <c r="K71" s="1026"/>
      <c r="L71" s="1026"/>
      <c r="M71" s="1026"/>
      <c r="N71" s="1026"/>
      <c r="O71" s="1026"/>
      <c r="P71" s="1027"/>
      <c r="Q71" s="1028">
        <v>8</v>
      </c>
      <c r="R71" s="1022"/>
      <c r="S71" s="1022"/>
      <c r="T71" s="1022"/>
      <c r="U71" s="1022"/>
      <c r="V71" s="1022">
        <v>2</v>
      </c>
      <c r="W71" s="1022"/>
      <c r="X71" s="1022"/>
      <c r="Y71" s="1022"/>
      <c r="Z71" s="1022"/>
      <c r="AA71" s="1022">
        <v>6</v>
      </c>
      <c r="AB71" s="1022"/>
      <c r="AC71" s="1022"/>
      <c r="AD71" s="1022"/>
      <c r="AE71" s="1022"/>
      <c r="AF71" s="1022">
        <v>6</v>
      </c>
      <c r="AG71" s="1022"/>
      <c r="AH71" s="1022"/>
      <c r="AI71" s="1022"/>
      <c r="AJ71" s="1022"/>
      <c r="AK71" s="1022">
        <v>0</v>
      </c>
      <c r="AL71" s="1022"/>
      <c r="AM71" s="1022"/>
      <c r="AN71" s="1022"/>
      <c r="AO71" s="1022"/>
      <c r="AP71" s="1022">
        <v>0</v>
      </c>
      <c r="AQ71" s="1022"/>
      <c r="AR71" s="1022"/>
      <c r="AS71" s="1022"/>
      <c r="AT71" s="1022"/>
      <c r="AU71" s="1022">
        <v>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588</v>
      </c>
      <c r="C72" s="1026"/>
      <c r="D72" s="1026"/>
      <c r="E72" s="1026"/>
      <c r="F72" s="1026"/>
      <c r="G72" s="1026"/>
      <c r="H72" s="1026"/>
      <c r="I72" s="1026"/>
      <c r="J72" s="1026"/>
      <c r="K72" s="1026"/>
      <c r="L72" s="1026"/>
      <c r="M72" s="1026"/>
      <c r="N72" s="1026"/>
      <c r="O72" s="1026"/>
      <c r="P72" s="1027"/>
      <c r="Q72" s="1028">
        <v>185</v>
      </c>
      <c r="R72" s="1022"/>
      <c r="S72" s="1022"/>
      <c r="T72" s="1022"/>
      <c r="U72" s="1022"/>
      <c r="V72" s="1022">
        <v>173</v>
      </c>
      <c r="W72" s="1022"/>
      <c r="X72" s="1022"/>
      <c r="Y72" s="1022"/>
      <c r="Z72" s="1022"/>
      <c r="AA72" s="1022">
        <v>12</v>
      </c>
      <c r="AB72" s="1022"/>
      <c r="AC72" s="1022"/>
      <c r="AD72" s="1022"/>
      <c r="AE72" s="1022"/>
      <c r="AF72" s="1022">
        <v>12</v>
      </c>
      <c r="AG72" s="1022"/>
      <c r="AH72" s="1022"/>
      <c r="AI72" s="1022"/>
      <c r="AJ72" s="1022"/>
      <c r="AK72" s="1022">
        <v>0</v>
      </c>
      <c r="AL72" s="1022"/>
      <c r="AM72" s="1022"/>
      <c r="AN72" s="1022"/>
      <c r="AO72" s="1022"/>
      <c r="AP72" s="1022">
        <v>0</v>
      </c>
      <c r="AQ72" s="1022"/>
      <c r="AR72" s="1022"/>
      <c r="AS72" s="1022"/>
      <c r="AT72" s="1022"/>
      <c r="AU72" s="1022">
        <v>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589</v>
      </c>
      <c r="C73" s="1026"/>
      <c r="D73" s="1026"/>
      <c r="E73" s="1026"/>
      <c r="F73" s="1026"/>
      <c r="G73" s="1026"/>
      <c r="H73" s="1026"/>
      <c r="I73" s="1026"/>
      <c r="J73" s="1026"/>
      <c r="K73" s="1026"/>
      <c r="L73" s="1026"/>
      <c r="M73" s="1026"/>
      <c r="N73" s="1026"/>
      <c r="O73" s="1026"/>
      <c r="P73" s="1027"/>
      <c r="Q73" s="1028">
        <v>13</v>
      </c>
      <c r="R73" s="1022"/>
      <c r="S73" s="1022"/>
      <c r="T73" s="1022"/>
      <c r="U73" s="1022"/>
      <c r="V73" s="1022">
        <v>13</v>
      </c>
      <c r="W73" s="1022"/>
      <c r="X73" s="1022"/>
      <c r="Y73" s="1022"/>
      <c r="Z73" s="1022"/>
      <c r="AA73" s="1022">
        <v>0</v>
      </c>
      <c r="AB73" s="1022"/>
      <c r="AC73" s="1022"/>
      <c r="AD73" s="1022"/>
      <c r="AE73" s="1022"/>
      <c r="AF73" s="1022">
        <v>0</v>
      </c>
      <c r="AG73" s="1022"/>
      <c r="AH73" s="1022"/>
      <c r="AI73" s="1022"/>
      <c r="AJ73" s="1022"/>
      <c r="AK73" s="1022">
        <v>0</v>
      </c>
      <c r="AL73" s="1022"/>
      <c r="AM73" s="1022"/>
      <c r="AN73" s="1022"/>
      <c r="AO73" s="1022"/>
      <c r="AP73" s="1022">
        <v>0</v>
      </c>
      <c r="AQ73" s="1022"/>
      <c r="AR73" s="1022"/>
      <c r="AS73" s="1022"/>
      <c r="AT73" s="1022"/>
      <c r="AU73" s="1022">
        <v>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590</v>
      </c>
      <c r="C74" s="1026"/>
      <c r="D74" s="1026"/>
      <c r="E74" s="1026"/>
      <c r="F74" s="1026"/>
      <c r="G74" s="1026"/>
      <c r="H74" s="1026"/>
      <c r="I74" s="1026"/>
      <c r="J74" s="1026"/>
      <c r="K74" s="1026"/>
      <c r="L74" s="1026"/>
      <c r="M74" s="1026"/>
      <c r="N74" s="1026"/>
      <c r="O74" s="1026"/>
      <c r="P74" s="1027"/>
      <c r="Q74" s="1028">
        <v>1342</v>
      </c>
      <c r="R74" s="1022"/>
      <c r="S74" s="1022"/>
      <c r="T74" s="1022"/>
      <c r="U74" s="1022"/>
      <c r="V74" s="1022">
        <v>1138</v>
      </c>
      <c r="W74" s="1022"/>
      <c r="X74" s="1022"/>
      <c r="Y74" s="1022"/>
      <c r="Z74" s="1022"/>
      <c r="AA74" s="1022">
        <v>204</v>
      </c>
      <c r="AB74" s="1022"/>
      <c r="AC74" s="1022"/>
      <c r="AD74" s="1022"/>
      <c r="AE74" s="1022"/>
      <c r="AF74" s="1022">
        <v>204</v>
      </c>
      <c r="AG74" s="1022"/>
      <c r="AH74" s="1022"/>
      <c r="AI74" s="1022"/>
      <c r="AJ74" s="1022"/>
      <c r="AK74" s="1022">
        <v>0</v>
      </c>
      <c r="AL74" s="1022"/>
      <c r="AM74" s="1022"/>
      <c r="AN74" s="1022"/>
      <c r="AO74" s="1022"/>
      <c r="AP74" s="1022">
        <v>8511</v>
      </c>
      <c r="AQ74" s="1022"/>
      <c r="AR74" s="1022"/>
      <c r="AS74" s="1022"/>
      <c r="AT74" s="1022"/>
      <c r="AU74" s="1022">
        <v>340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591</v>
      </c>
      <c r="C75" s="1026"/>
      <c r="D75" s="1026"/>
      <c r="E75" s="1026"/>
      <c r="F75" s="1026"/>
      <c r="G75" s="1026"/>
      <c r="H75" s="1026"/>
      <c r="I75" s="1026"/>
      <c r="J75" s="1026"/>
      <c r="K75" s="1026"/>
      <c r="L75" s="1026"/>
      <c r="M75" s="1026"/>
      <c r="N75" s="1026"/>
      <c r="O75" s="1026"/>
      <c r="P75" s="1027"/>
      <c r="Q75" s="1029">
        <v>2755</v>
      </c>
      <c r="R75" s="1030"/>
      <c r="S75" s="1030"/>
      <c r="T75" s="1030"/>
      <c r="U75" s="1031"/>
      <c r="V75" s="1032">
        <v>2741</v>
      </c>
      <c r="W75" s="1030"/>
      <c r="X75" s="1030"/>
      <c r="Y75" s="1030"/>
      <c r="Z75" s="1031"/>
      <c r="AA75" s="1032">
        <v>14</v>
      </c>
      <c r="AB75" s="1030"/>
      <c r="AC75" s="1030"/>
      <c r="AD75" s="1030"/>
      <c r="AE75" s="1031"/>
      <c r="AF75" s="1032">
        <v>14</v>
      </c>
      <c r="AG75" s="1030"/>
      <c r="AH75" s="1030"/>
      <c r="AI75" s="1030"/>
      <c r="AJ75" s="1031"/>
      <c r="AK75" s="1032">
        <v>5</v>
      </c>
      <c r="AL75" s="1030"/>
      <c r="AM75" s="1030"/>
      <c r="AN75" s="1030"/>
      <c r="AO75" s="1031"/>
      <c r="AP75" s="1032">
        <v>2263</v>
      </c>
      <c r="AQ75" s="1030"/>
      <c r="AR75" s="1030"/>
      <c r="AS75" s="1030"/>
      <c r="AT75" s="1031"/>
      <c r="AU75" s="1032">
        <v>74</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592</v>
      </c>
      <c r="C76" s="1026" t="s">
        <v>592</v>
      </c>
      <c r="D76" s="1026" t="s">
        <v>592</v>
      </c>
      <c r="E76" s="1026" t="s">
        <v>592</v>
      </c>
      <c r="F76" s="1026" t="s">
        <v>592</v>
      </c>
      <c r="G76" s="1026" t="s">
        <v>592</v>
      </c>
      <c r="H76" s="1026" t="s">
        <v>592</v>
      </c>
      <c r="I76" s="1026" t="s">
        <v>592</v>
      </c>
      <c r="J76" s="1026" t="s">
        <v>592</v>
      </c>
      <c r="K76" s="1026" t="s">
        <v>592</v>
      </c>
      <c r="L76" s="1026" t="s">
        <v>592</v>
      </c>
      <c r="M76" s="1026" t="s">
        <v>592</v>
      </c>
      <c r="N76" s="1026" t="s">
        <v>592</v>
      </c>
      <c r="O76" s="1026" t="s">
        <v>592</v>
      </c>
      <c r="P76" s="1027" t="s">
        <v>592</v>
      </c>
      <c r="Q76" s="1029">
        <v>6526</v>
      </c>
      <c r="R76" s="1030"/>
      <c r="S76" s="1030"/>
      <c r="T76" s="1030"/>
      <c r="U76" s="1031"/>
      <c r="V76" s="1032">
        <v>7535</v>
      </c>
      <c r="W76" s="1030"/>
      <c r="X76" s="1030"/>
      <c r="Y76" s="1030"/>
      <c r="Z76" s="1031"/>
      <c r="AA76" s="1032">
        <v>-1008</v>
      </c>
      <c r="AB76" s="1030"/>
      <c r="AC76" s="1030"/>
      <c r="AD76" s="1030"/>
      <c r="AE76" s="1031"/>
      <c r="AF76" s="1032">
        <v>3663</v>
      </c>
      <c r="AG76" s="1030"/>
      <c r="AH76" s="1030"/>
      <c r="AI76" s="1030"/>
      <c r="AJ76" s="1031"/>
      <c r="AK76" s="1032">
        <v>0</v>
      </c>
      <c r="AL76" s="1030"/>
      <c r="AM76" s="1030"/>
      <c r="AN76" s="1030"/>
      <c r="AO76" s="1031"/>
      <c r="AP76" s="1032">
        <v>26113</v>
      </c>
      <c r="AQ76" s="1030"/>
      <c r="AR76" s="1030"/>
      <c r="AS76" s="1030"/>
      <c r="AT76" s="1031"/>
      <c r="AU76" s="1032">
        <v>0</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593</v>
      </c>
      <c r="C77" s="1026" t="s">
        <v>593</v>
      </c>
      <c r="D77" s="1026" t="s">
        <v>593</v>
      </c>
      <c r="E77" s="1026" t="s">
        <v>593</v>
      </c>
      <c r="F77" s="1026" t="s">
        <v>593</v>
      </c>
      <c r="G77" s="1026" t="s">
        <v>593</v>
      </c>
      <c r="H77" s="1026" t="s">
        <v>593</v>
      </c>
      <c r="I77" s="1026" t="s">
        <v>593</v>
      </c>
      <c r="J77" s="1026" t="s">
        <v>593</v>
      </c>
      <c r="K77" s="1026" t="s">
        <v>593</v>
      </c>
      <c r="L77" s="1026" t="s">
        <v>593</v>
      </c>
      <c r="M77" s="1026" t="s">
        <v>593</v>
      </c>
      <c r="N77" s="1026" t="s">
        <v>593</v>
      </c>
      <c r="O77" s="1026" t="s">
        <v>593</v>
      </c>
      <c r="P77" s="1027" t="s">
        <v>593</v>
      </c>
      <c r="Q77" s="1029">
        <v>77</v>
      </c>
      <c r="R77" s="1030"/>
      <c r="S77" s="1030"/>
      <c r="T77" s="1030"/>
      <c r="U77" s="1031"/>
      <c r="V77" s="1032">
        <v>77</v>
      </c>
      <c r="W77" s="1030"/>
      <c r="X77" s="1030"/>
      <c r="Y77" s="1030"/>
      <c r="Z77" s="1031"/>
      <c r="AA77" s="1032">
        <v>0</v>
      </c>
      <c r="AB77" s="1030"/>
      <c r="AC77" s="1030"/>
      <c r="AD77" s="1030"/>
      <c r="AE77" s="1031"/>
      <c r="AF77" s="1032">
        <v>0</v>
      </c>
      <c r="AG77" s="1030"/>
      <c r="AH77" s="1030"/>
      <c r="AI77" s="1030"/>
      <c r="AJ77" s="1031"/>
      <c r="AK77" s="1032">
        <v>10</v>
      </c>
      <c r="AL77" s="1030"/>
      <c r="AM77" s="1030"/>
      <c r="AN77" s="1030"/>
      <c r="AO77" s="1031"/>
      <c r="AP77" s="1032">
        <v>0</v>
      </c>
      <c r="AQ77" s="1030"/>
      <c r="AR77" s="1030"/>
      <c r="AS77" s="1030"/>
      <c r="AT77" s="1031"/>
      <c r="AU77" s="1032">
        <v>0</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594</v>
      </c>
      <c r="C78" s="1026" t="s">
        <v>594</v>
      </c>
      <c r="D78" s="1026" t="s">
        <v>594</v>
      </c>
      <c r="E78" s="1026" t="s">
        <v>594</v>
      </c>
      <c r="F78" s="1026" t="s">
        <v>594</v>
      </c>
      <c r="G78" s="1026" t="s">
        <v>594</v>
      </c>
      <c r="H78" s="1026" t="s">
        <v>594</v>
      </c>
      <c r="I78" s="1026" t="s">
        <v>594</v>
      </c>
      <c r="J78" s="1026" t="s">
        <v>594</v>
      </c>
      <c r="K78" s="1026" t="s">
        <v>594</v>
      </c>
      <c r="L78" s="1026" t="s">
        <v>594</v>
      </c>
      <c r="M78" s="1026" t="s">
        <v>594</v>
      </c>
      <c r="N78" s="1026" t="s">
        <v>594</v>
      </c>
      <c r="O78" s="1026" t="s">
        <v>594</v>
      </c>
      <c r="P78" s="1027" t="s">
        <v>594</v>
      </c>
      <c r="Q78" s="1028">
        <v>275563</v>
      </c>
      <c r="R78" s="1022"/>
      <c r="S78" s="1022"/>
      <c r="T78" s="1022"/>
      <c r="U78" s="1022"/>
      <c r="V78" s="1022">
        <v>275535</v>
      </c>
      <c r="W78" s="1022"/>
      <c r="X78" s="1022"/>
      <c r="Y78" s="1022"/>
      <c r="Z78" s="1022"/>
      <c r="AA78" s="1022">
        <v>28</v>
      </c>
      <c r="AB78" s="1022"/>
      <c r="AC78" s="1022"/>
      <c r="AD78" s="1022"/>
      <c r="AE78" s="1022"/>
      <c r="AF78" s="1022">
        <v>28</v>
      </c>
      <c r="AG78" s="1022"/>
      <c r="AH78" s="1022"/>
      <c r="AI78" s="1022"/>
      <c r="AJ78" s="1022"/>
      <c r="AK78" s="1022">
        <v>8608</v>
      </c>
      <c r="AL78" s="1022"/>
      <c r="AM78" s="1022"/>
      <c r="AN78" s="1022"/>
      <c r="AO78" s="1022"/>
      <c r="AP78" s="1022">
        <v>0</v>
      </c>
      <c r="AQ78" s="1022"/>
      <c r="AR78" s="1022"/>
      <c r="AS78" s="1022"/>
      <c r="AT78" s="1022"/>
      <c r="AU78" s="1022">
        <v>0</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595</v>
      </c>
      <c r="C79" s="1026" t="s">
        <v>595</v>
      </c>
      <c r="D79" s="1026" t="s">
        <v>595</v>
      </c>
      <c r="E79" s="1026" t="s">
        <v>595</v>
      </c>
      <c r="F79" s="1026" t="s">
        <v>595</v>
      </c>
      <c r="G79" s="1026" t="s">
        <v>595</v>
      </c>
      <c r="H79" s="1026" t="s">
        <v>595</v>
      </c>
      <c r="I79" s="1026" t="s">
        <v>595</v>
      </c>
      <c r="J79" s="1026" t="s">
        <v>595</v>
      </c>
      <c r="K79" s="1026" t="s">
        <v>595</v>
      </c>
      <c r="L79" s="1026" t="s">
        <v>595</v>
      </c>
      <c r="M79" s="1026" t="s">
        <v>595</v>
      </c>
      <c r="N79" s="1026" t="s">
        <v>595</v>
      </c>
      <c r="O79" s="1026" t="s">
        <v>595</v>
      </c>
      <c r="P79" s="1027" t="s">
        <v>595</v>
      </c>
      <c r="Q79" s="1028">
        <v>6895</v>
      </c>
      <c r="R79" s="1022"/>
      <c r="S79" s="1022"/>
      <c r="T79" s="1022"/>
      <c r="U79" s="1022"/>
      <c r="V79" s="1022">
        <v>6736</v>
      </c>
      <c r="W79" s="1022"/>
      <c r="X79" s="1022"/>
      <c r="Y79" s="1022"/>
      <c r="Z79" s="1022"/>
      <c r="AA79" s="1022">
        <v>159</v>
      </c>
      <c r="AB79" s="1022"/>
      <c r="AC79" s="1022"/>
      <c r="AD79" s="1022"/>
      <c r="AE79" s="1022"/>
      <c r="AF79" s="1022">
        <v>159</v>
      </c>
      <c r="AG79" s="1022"/>
      <c r="AH79" s="1022"/>
      <c r="AI79" s="1022"/>
      <c r="AJ79" s="1022"/>
      <c r="AK79" s="1022">
        <v>859</v>
      </c>
      <c r="AL79" s="1022"/>
      <c r="AM79" s="1022"/>
      <c r="AN79" s="1022"/>
      <c r="AO79" s="1022"/>
      <c r="AP79" s="1022">
        <v>0</v>
      </c>
      <c r="AQ79" s="1022"/>
      <c r="AR79" s="1022"/>
      <c r="AS79" s="1022"/>
      <c r="AT79" s="1022"/>
      <c r="AU79" s="1022">
        <v>0</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t="s">
        <v>596</v>
      </c>
      <c r="C80" s="1026" t="s">
        <v>596</v>
      </c>
      <c r="D80" s="1026" t="s">
        <v>596</v>
      </c>
      <c r="E80" s="1026" t="s">
        <v>596</v>
      </c>
      <c r="F80" s="1026" t="s">
        <v>596</v>
      </c>
      <c r="G80" s="1026" t="s">
        <v>596</v>
      </c>
      <c r="H80" s="1026" t="s">
        <v>596</v>
      </c>
      <c r="I80" s="1026" t="s">
        <v>596</v>
      </c>
      <c r="J80" s="1026" t="s">
        <v>596</v>
      </c>
      <c r="K80" s="1026" t="s">
        <v>596</v>
      </c>
      <c r="L80" s="1026" t="s">
        <v>596</v>
      </c>
      <c r="M80" s="1026" t="s">
        <v>596</v>
      </c>
      <c r="N80" s="1026" t="s">
        <v>596</v>
      </c>
      <c r="O80" s="1026" t="s">
        <v>596</v>
      </c>
      <c r="P80" s="1027" t="s">
        <v>596</v>
      </c>
      <c r="Q80" s="1028">
        <v>819</v>
      </c>
      <c r="R80" s="1022"/>
      <c r="S80" s="1022"/>
      <c r="T80" s="1022"/>
      <c r="U80" s="1022"/>
      <c r="V80" s="1022">
        <v>671</v>
      </c>
      <c r="W80" s="1022"/>
      <c r="X80" s="1022"/>
      <c r="Y80" s="1022"/>
      <c r="Z80" s="1022"/>
      <c r="AA80" s="1022">
        <v>149</v>
      </c>
      <c r="AB80" s="1022"/>
      <c r="AC80" s="1022"/>
      <c r="AD80" s="1022"/>
      <c r="AE80" s="1022"/>
      <c r="AF80" s="1022">
        <v>149</v>
      </c>
      <c r="AG80" s="1022"/>
      <c r="AH80" s="1022"/>
      <c r="AI80" s="1022"/>
      <c r="AJ80" s="1022"/>
      <c r="AK80" s="1022">
        <v>0</v>
      </c>
      <c r="AL80" s="1022"/>
      <c r="AM80" s="1022"/>
      <c r="AN80" s="1022"/>
      <c r="AO80" s="1022"/>
      <c r="AP80" s="1022">
        <v>0</v>
      </c>
      <c r="AQ80" s="1022"/>
      <c r="AR80" s="1022"/>
      <c r="AS80" s="1022"/>
      <c r="AT80" s="1022"/>
      <c r="AU80" s="1022">
        <v>0</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t="s">
        <v>597</v>
      </c>
      <c r="C81" s="1026" t="s">
        <v>598</v>
      </c>
      <c r="D81" s="1026" t="s">
        <v>598</v>
      </c>
      <c r="E81" s="1026" t="s">
        <v>598</v>
      </c>
      <c r="F81" s="1026" t="s">
        <v>598</v>
      </c>
      <c r="G81" s="1026" t="s">
        <v>598</v>
      </c>
      <c r="H81" s="1026" t="s">
        <v>598</v>
      </c>
      <c r="I81" s="1026" t="s">
        <v>598</v>
      </c>
      <c r="J81" s="1026" t="s">
        <v>598</v>
      </c>
      <c r="K81" s="1026" t="s">
        <v>598</v>
      </c>
      <c r="L81" s="1026" t="s">
        <v>598</v>
      </c>
      <c r="M81" s="1026" t="s">
        <v>598</v>
      </c>
      <c r="N81" s="1026" t="s">
        <v>598</v>
      </c>
      <c r="O81" s="1026" t="s">
        <v>598</v>
      </c>
      <c r="P81" s="1027" t="s">
        <v>598</v>
      </c>
      <c r="Q81" s="1028">
        <v>228</v>
      </c>
      <c r="R81" s="1022"/>
      <c r="S81" s="1022"/>
      <c r="T81" s="1022"/>
      <c r="U81" s="1022"/>
      <c r="V81" s="1022">
        <v>221</v>
      </c>
      <c r="W81" s="1022"/>
      <c r="X81" s="1022"/>
      <c r="Y81" s="1022"/>
      <c r="Z81" s="1022"/>
      <c r="AA81" s="1022">
        <v>7</v>
      </c>
      <c r="AB81" s="1022"/>
      <c r="AC81" s="1022"/>
      <c r="AD81" s="1022"/>
      <c r="AE81" s="1022"/>
      <c r="AF81" s="1022">
        <v>7</v>
      </c>
      <c r="AG81" s="1022"/>
      <c r="AH81" s="1022"/>
      <c r="AI81" s="1022"/>
      <c r="AJ81" s="1022"/>
      <c r="AK81" s="1022">
        <v>221</v>
      </c>
      <c r="AL81" s="1022"/>
      <c r="AM81" s="1022"/>
      <c r="AN81" s="1022"/>
      <c r="AO81" s="1022"/>
      <c r="AP81" s="1022">
        <v>0</v>
      </c>
      <c r="AQ81" s="1022"/>
      <c r="AR81" s="1022"/>
      <c r="AS81" s="1022"/>
      <c r="AT81" s="1022"/>
      <c r="AU81" s="1022">
        <v>0</v>
      </c>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t="s">
        <v>599</v>
      </c>
      <c r="C82" s="1026" t="s">
        <v>599</v>
      </c>
      <c r="D82" s="1026" t="s">
        <v>599</v>
      </c>
      <c r="E82" s="1026" t="s">
        <v>599</v>
      </c>
      <c r="F82" s="1026" t="s">
        <v>599</v>
      </c>
      <c r="G82" s="1026" t="s">
        <v>599</v>
      </c>
      <c r="H82" s="1026" t="s">
        <v>599</v>
      </c>
      <c r="I82" s="1026" t="s">
        <v>599</v>
      </c>
      <c r="J82" s="1026" t="s">
        <v>599</v>
      </c>
      <c r="K82" s="1026" t="s">
        <v>599</v>
      </c>
      <c r="L82" s="1026" t="s">
        <v>599</v>
      </c>
      <c r="M82" s="1026" t="s">
        <v>599</v>
      </c>
      <c r="N82" s="1026" t="s">
        <v>599</v>
      </c>
      <c r="O82" s="1026" t="s">
        <v>599</v>
      </c>
      <c r="P82" s="1027" t="s">
        <v>599</v>
      </c>
      <c r="Q82" s="1028">
        <v>6</v>
      </c>
      <c r="R82" s="1022"/>
      <c r="S82" s="1022"/>
      <c r="T82" s="1022"/>
      <c r="U82" s="1022"/>
      <c r="V82" s="1022">
        <v>3</v>
      </c>
      <c r="W82" s="1022"/>
      <c r="X82" s="1022"/>
      <c r="Y82" s="1022"/>
      <c r="Z82" s="1022"/>
      <c r="AA82" s="1022">
        <v>3</v>
      </c>
      <c r="AB82" s="1022"/>
      <c r="AC82" s="1022"/>
      <c r="AD82" s="1022"/>
      <c r="AE82" s="1022"/>
      <c r="AF82" s="1022">
        <v>3</v>
      </c>
      <c r="AG82" s="1022"/>
      <c r="AH82" s="1022"/>
      <c r="AI82" s="1022"/>
      <c r="AJ82" s="1022"/>
      <c r="AK82" s="1022">
        <v>0</v>
      </c>
      <c r="AL82" s="1022"/>
      <c r="AM82" s="1022"/>
      <c r="AN82" s="1022"/>
      <c r="AO82" s="1022"/>
      <c r="AP82" s="1022">
        <v>0</v>
      </c>
      <c r="AQ82" s="1022"/>
      <c r="AR82" s="1022"/>
      <c r="AS82" s="1022"/>
      <c r="AT82" s="1022"/>
      <c r="AU82" s="1022">
        <v>0</v>
      </c>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t="s">
        <v>600</v>
      </c>
      <c r="C83" s="1026" t="s">
        <v>600</v>
      </c>
      <c r="D83" s="1026" t="s">
        <v>600</v>
      </c>
      <c r="E83" s="1026" t="s">
        <v>600</v>
      </c>
      <c r="F83" s="1026" t="s">
        <v>600</v>
      </c>
      <c r="G83" s="1026" t="s">
        <v>600</v>
      </c>
      <c r="H83" s="1026" t="s">
        <v>600</v>
      </c>
      <c r="I83" s="1026" t="s">
        <v>600</v>
      </c>
      <c r="J83" s="1026" t="s">
        <v>600</v>
      </c>
      <c r="K83" s="1026" t="s">
        <v>600</v>
      </c>
      <c r="L83" s="1026" t="s">
        <v>600</v>
      </c>
      <c r="M83" s="1026" t="s">
        <v>600</v>
      </c>
      <c r="N83" s="1026" t="s">
        <v>600</v>
      </c>
      <c r="O83" s="1026" t="s">
        <v>600</v>
      </c>
      <c r="P83" s="1027" t="s">
        <v>600</v>
      </c>
      <c r="Q83" s="1028">
        <v>108</v>
      </c>
      <c r="R83" s="1022"/>
      <c r="S83" s="1022"/>
      <c r="T83" s="1022"/>
      <c r="U83" s="1022"/>
      <c r="V83" s="1022">
        <v>84</v>
      </c>
      <c r="W83" s="1022"/>
      <c r="X83" s="1022"/>
      <c r="Y83" s="1022"/>
      <c r="Z83" s="1022"/>
      <c r="AA83" s="1022">
        <v>24</v>
      </c>
      <c r="AB83" s="1022"/>
      <c r="AC83" s="1022"/>
      <c r="AD83" s="1022"/>
      <c r="AE83" s="1022"/>
      <c r="AF83" s="1022">
        <v>24</v>
      </c>
      <c r="AG83" s="1022"/>
      <c r="AH83" s="1022"/>
      <c r="AI83" s="1022"/>
      <c r="AJ83" s="1022"/>
      <c r="AK83" s="1022">
        <v>23</v>
      </c>
      <c r="AL83" s="1022"/>
      <c r="AM83" s="1022"/>
      <c r="AN83" s="1022"/>
      <c r="AO83" s="1022"/>
      <c r="AP83" s="1022">
        <v>0</v>
      </c>
      <c r="AQ83" s="1022"/>
      <c r="AR83" s="1022"/>
      <c r="AS83" s="1022"/>
      <c r="AT83" s="1022"/>
      <c r="AU83" s="1022">
        <v>0</v>
      </c>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426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f>SUM(AF68:AJ87)</f>
        <v>4613</v>
      </c>
      <c r="AG88" s="1010"/>
      <c r="AH88" s="1010"/>
      <c r="AI88" s="1010"/>
      <c r="AJ88" s="1010"/>
      <c r="AK88" s="1014"/>
      <c r="AL88" s="1014"/>
      <c r="AM88" s="1014"/>
      <c r="AN88" s="1014"/>
      <c r="AO88" s="1014"/>
      <c r="AP88" s="1010">
        <f>SUM(AP68:AT87)</f>
        <v>36887</v>
      </c>
      <c r="AQ88" s="1010"/>
      <c r="AR88" s="1010"/>
      <c r="AS88" s="1010"/>
      <c r="AT88" s="1010"/>
      <c r="AU88" s="1010">
        <f>SUM(AU68:AY87)</f>
        <v>414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435</v>
      </c>
      <c r="AB109" s="945"/>
      <c r="AC109" s="945"/>
      <c r="AD109" s="945"/>
      <c r="AE109" s="946"/>
      <c r="AF109" s="947" t="s">
        <v>306</v>
      </c>
      <c r="AG109" s="945"/>
      <c r="AH109" s="945"/>
      <c r="AI109" s="945"/>
      <c r="AJ109" s="946"/>
      <c r="AK109" s="947" t="s">
        <v>305</v>
      </c>
      <c r="AL109" s="945"/>
      <c r="AM109" s="945"/>
      <c r="AN109" s="945"/>
      <c r="AO109" s="946"/>
      <c r="AP109" s="947" t="s">
        <v>436</v>
      </c>
      <c r="AQ109" s="945"/>
      <c r="AR109" s="945"/>
      <c r="AS109" s="945"/>
      <c r="AT109" s="976"/>
      <c r="AU109" s="944" t="s">
        <v>434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435</v>
      </c>
      <c r="BR109" s="945"/>
      <c r="BS109" s="945"/>
      <c r="BT109" s="945"/>
      <c r="BU109" s="946"/>
      <c r="BV109" s="947" t="s">
        <v>306</v>
      </c>
      <c r="BW109" s="945"/>
      <c r="BX109" s="945"/>
      <c r="BY109" s="945"/>
      <c r="BZ109" s="946"/>
      <c r="CA109" s="947" t="s">
        <v>305</v>
      </c>
      <c r="CB109" s="945"/>
      <c r="CC109" s="945"/>
      <c r="CD109" s="945"/>
      <c r="CE109" s="946"/>
      <c r="CF109" s="983" t="s">
        <v>436</v>
      </c>
      <c r="CG109" s="983"/>
      <c r="CH109" s="983"/>
      <c r="CI109" s="983"/>
      <c r="CJ109" s="983"/>
      <c r="CK109" s="947" t="s">
        <v>437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435</v>
      </c>
      <c r="DH109" s="945"/>
      <c r="DI109" s="945"/>
      <c r="DJ109" s="945"/>
      <c r="DK109" s="946"/>
      <c r="DL109" s="947" t="s">
        <v>306</v>
      </c>
      <c r="DM109" s="945"/>
      <c r="DN109" s="945"/>
      <c r="DO109" s="945"/>
      <c r="DP109" s="946"/>
      <c r="DQ109" s="947" t="s">
        <v>305</v>
      </c>
      <c r="DR109" s="945"/>
      <c r="DS109" s="945"/>
      <c r="DT109" s="945"/>
      <c r="DU109" s="946"/>
      <c r="DV109" s="947" t="s">
        <v>436</v>
      </c>
      <c r="DW109" s="945"/>
      <c r="DX109" s="945"/>
      <c r="DY109" s="945"/>
      <c r="DZ109" s="976"/>
    </row>
    <row r="110" spans="1:131" s="246" customFormat="1" ht="26.25" customHeight="1" x14ac:dyDescent="0.15">
      <c r="A110" s="847" t="s">
        <v>438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257164</v>
      </c>
      <c r="AB110" s="938"/>
      <c r="AC110" s="938"/>
      <c r="AD110" s="938"/>
      <c r="AE110" s="939"/>
      <c r="AF110" s="940">
        <v>269995</v>
      </c>
      <c r="AG110" s="938"/>
      <c r="AH110" s="938"/>
      <c r="AI110" s="938"/>
      <c r="AJ110" s="939"/>
      <c r="AK110" s="940">
        <v>319511</v>
      </c>
      <c r="AL110" s="938"/>
      <c r="AM110" s="938"/>
      <c r="AN110" s="938"/>
      <c r="AO110" s="939"/>
      <c r="AP110" s="941">
        <v>15.1</v>
      </c>
      <c r="AQ110" s="942"/>
      <c r="AR110" s="942"/>
      <c r="AS110" s="942"/>
      <c r="AT110" s="943"/>
      <c r="AU110" s="977" t="s">
        <v>73</v>
      </c>
      <c r="AV110" s="978"/>
      <c r="AW110" s="978"/>
      <c r="AX110" s="978"/>
      <c r="AY110" s="978"/>
      <c r="AZ110" s="903" t="s">
        <v>439</v>
      </c>
      <c r="BA110" s="848"/>
      <c r="BB110" s="848"/>
      <c r="BC110" s="848"/>
      <c r="BD110" s="848"/>
      <c r="BE110" s="848"/>
      <c r="BF110" s="848"/>
      <c r="BG110" s="848"/>
      <c r="BH110" s="848"/>
      <c r="BI110" s="848"/>
      <c r="BJ110" s="848"/>
      <c r="BK110" s="848"/>
      <c r="BL110" s="848"/>
      <c r="BM110" s="848"/>
      <c r="BN110" s="848"/>
      <c r="BO110" s="848"/>
      <c r="BP110" s="849"/>
      <c r="BQ110" s="904">
        <v>3446546</v>
      </c>
      <c r="BR110" s="885"/>
      <c r="BS110" s="885"/>
      <c r="BT110" s="885"/>
      <c r="BU110" s="885"/>
      <c r="BV110" s="885">
        <v>3551297</v>
      </c>
      <c r="BW110" s="885"/>
      <c r="BX110" s="885"/>
      <c r="BY110" s="885"/>
      <c r="BZ110" s="885"/>
      <c r="CA110" s="885">
        <v>3779672</v>
      </c>
      <c r="CB110" s="885"/>
      <c r="CC110" s="885"/>
      <c r="CD110" s="885"/>
      <c r="CE110" s="885"/>
      <c r="CF110" s="909">
        <v>178.8</v>
      </c>
      <c r="CG110" s="910"/>
      <c r="CH110" s="910"/>
      <c r="CI110" s="910"/>
      <c r="CJ110" s="910"/>
      <c r="CK110" s="973" t="s">
        <v>440</v>
      </c>
      <c r="CL110" s="859"/>
      <c r="CM110" s="934" t="s">
        <v>441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442</v>
      </c>
      <c r="DH110" s="885"/>
      <c r="DI110" s="885"/>
      <c r="DJ110" s="885"/>
      <c r="DK110" s="885"/>
      <c r="DL110" s="885" t="s">
        <v>442</v>
      </c>
      <c r="DM110" s="885"/>
      <c r="DN110" s="885"/>
      <c r="DO110" s="885"/>
      <c r="DP110" s="885"/>
      <c r="DQ110" s="885" t="s">
        <v>390</v>
      </c>
      <c r="DR110" s="885"/>
      <c r="DS110" s="885"/>
      <c r="DT110" s="885"/>
      <c r="DU110" s="885"/>
      <c r="DV110" s="886" t="s">
        <v>442</v>
      </c>
      <c r="DW110" s="886"/>
      <c r="DX110" s="886"/>
      <c r="DY110" s="886"/>
      <c r="DZ110" s="887"/>
    </row>
    <row r="111" spans="1:131" s="246" customFormat="1" ht="26.25" customHeight="1" x14ac:dyDescent="0.15">
      <c r="A111" s="814" t="s">
        <v>443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444</v>
      </c>
      <c r="AB111" s="966"/>
      <c r="AC111" s="966"/>
      <c r="AD111" s="966"/>
      <c r="AE111" s="967"/>
      <c r="AF111" s="968" t="s">
        <v>444</v>
      </c>
      <c r="AG111" s="966"/>
      <c r="AH111" s="966"/>
      <c r="AI111" s="966"/>
      <c r="AJ111" s="967"/>
      <c r="AK111" s="968" t="s">
        <v>442</v>
      </c>
      <c r="AL111" s="966"/>
      <c r="AM111" s="966"/>
      <c r="AN111" s="966"/>
      <c r="AO111" s="967"/>
      <c r="AP111" s="969" t="s">
        <v>442</v>
      </c>
      <c r="AQ111" s="970"/>
      <c r="AR111" s="970"/>
      <c r="AS111" s="970"/>
      <c r="AT111" s="971"/>
      <c r="AU111" s="979"/>
      <c r="AV111" s="980"/>
      <c r="AW111" s="980"/>
      <c r="AX111" s="980"/>
      <c r="AY111" s="980"/>
      <c r="AZ111" s="855" t="s">
        <v>445</v>
      </c>
      <c r="BA111" s="790"/>
      <c r="BB111" s="790"/>
      <c r="BC111" s="790"/>
      <c r="BD111" s="790"/>
      <c r="BE111" s="790"/>
      <c r="BF111" s="790"/>
      <c r="BG111" s="790"/>
      <c r="BH111" s="790"/>
      <c r="BI111" s="790"/>
      <c r="BJ111" s="790"/>
      <c r="BK111" s="790"/>
      <c r="BL111" s="790"/>
      <c r="BM111" s="790"/>
      <c r="BN111" s="790"/>
      <c r="BO111" s="790"/>
      <c r="BP111" s="791"/>
      <c r="BQ111" s="856">
        <v>59398</v>
      </c>
      <c r="BR111" s="857"/>
      <c r="BS111" s="857"/>
      <c r="BT111" s="857"/>
      <c r="BU111" s="857"/>
      <c r="BV111" s="857">
        <v>50361</v>
      </c>
      <c r="BW111" s="857"/>
      <c r="BX111" s="857"/>
      <c r="BY111" s="857"/>
      <c r="BZ111" s="857"/>
      <c r="CA111" s="857">
        <v>41382</v>
      </c>
      <c r="CB111" s="857"/>
      <c r="CC111" s="857"/>
      <c r="CD111" s="857"/>
      <c r="CE111" s="857"/>
      <c r="CF111" s="918">
        <v>2</v>
      </c>
      <c r="CG111" s="919"/>
      <c r="CH111" s="919"/>
      <c r="CI111" s="919"/>
      <c r="CJ111" s="919"/>
      <c r="CK111" s="974"/>
      <c r="CL111" s="861"/>
      <c r="CM111" s="864" t="s">
        <v>446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442</v>
      </c>
      <c r="DH111" s="857"/>
      <c r="DI111" s="857"/>
      <c r="DJ111" s="857"/>
      <c r="DK111" s="857"/>
      <c r="DL111" s="857" t="s">
        <v>444</v>
      </c>
      <c r="DM111" s="857"/>
      <c r="DN111" s="857"/>
      <c r="DO111" s="857"/>
      <c r="DP111" s="857"/>
      <c r="DQ111" s="857" t="s">
        <v>442</v>
      </c>
      <c r="DR111" s="857"/>
      <c r="DS111" s="857"/>
      <c r="DT111" s="857"/>
      <c r="DU111" s="857"/>
      <c r="DV111" s="834" t="s">
        <v>442</v>
      </c>
      <c r="DW111" s="834"/>
      <c r="DX111" s="834"/>
      <c r="DY111" s="834"/>
      <c r="DZ111" s="835"/>
    </row>
    <row r="112" spans="1:131" s="246" customFormat="1" ht="26.25" customHeight="1" x14ac:dyDescent="0.15">
      <c r="A112" s="959" t="s">
        <v>447</v>
      </c>
      <c r="B112" s="960"/>
      <c r="C112" s="790" t="s">
        <v>448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444</v>
      </c>
      <c r="AB112" s="820"/>
      <c r="AC112" s="820"/>
      <c r="AD112" s="820"/>
      <c r="AE112" s="821"/>
      <c r="AF112" s="822" t="s">
        <v>442</v>
      </c>
      <c r="AG112" s="820"/>
      <c r="AH112" s="820"/>
      <c r="AI112" s="820"/>
      <c r="AJ112" s="821"/>
      <c r="AK112" s="822" t="s">
        <v>442</v>
      </c>
      <c r="AL112" s="820"/>
      <c r="AM112" s="820"/>
      <c r="AN112" s="820"/>
      <c r="AO112" s="821"/>
      <c r="AP112" s="867" t="s">
        <v>442</v>
      </c>
      <c r="AQ112" s="868"/>
      <c r="AR112" s="868"/>
      <c r="AS112" s="868"/>
      <c r="AT112" s="869"/>
      <c r="AU112" s="979"/>
      <c r="AV112" s="980"/>
      <c r="AW112" s="980"/>
      <c r="AX112" s="980"/>
      <c r="AY112" s="980"/>
      <c r="AZ112" s="855" t="s">
        <v>449</v>
      </c>
      <c r="BA112" s="790"/>
      <c r="BB112" s="790"/>
      <c r="BC112" s="790"/>
      <c r="BD112" s="790"/>
      <c r="BE112" s="790"/>
      <c r="BF112" s="790"/>
      <c r="BG112" s="790"/>
      <c r="BH112" s="790"/>
      <c r="BI112" s="790"/>
      <c r="BJ112" s="790"/>
      <c r="BK112" s="790"/>
      <c r="BL112" s="790"/>
      <c r="BM112" s="790"/>
      <c r="BN112" s="790"/>
      <c r="BO112" s="790"/>
      <c r="BP112" s="791"/>
      <c r="BQ112" s="856">
        <v>2367816</v>
      </c>
      <c r="BR112" s="857"/>
      <c r="BS112" s="857"/>
      <c r="BT112" s="857"/>
      <c r="BU112" s="857"/>
      <c r="BV112" s="857">
        <v>2381511</v>
      </c>
      <c r="BW112" s="857"/>
      <c r="BX112" s="857"/>
      <c r="BY112" s="857"/>
      <c r="BZ112" s="857"/>
      <c r="CA112" s="857">
        <v>2441045</v>
      </c>
      <c r="CB112" s="857"/>
      <c r="CC112" s="857"/>
      <c r="CD112" s="857"/>
      <c r="CE112" s="857"/>
      <c r="CF112" s="918">
        <v>115.5</v>
      </c>
      <c r="CG112" s="919"/>
      <c r="CH112" s="919"/>
      <c r="CI112" s="919"/>
      <c r="CJ112" s="919"/>
      <c r="CK112" s="974"/>
      <c r="CL112" s="861"/>
      <c r="CM112" s="864" t="s">
        <v>450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442</v>
      </c>
      <c r="DH112" s="857"/>
      <c r="DI112" s="857"/>
      <c r="DJ112" s="857"/>
      <c r="DK112" s="857"/>
      <c r="DL112" s="857" t="s">
        <v>444</v>
      </c>
      <c r="DM112" s="857"/>
      <c r="DN112" s="857"/>
      <c r="DO112" s="857"/>
      <c r="DP112" s="857"/>
      <c r="DQ112" s="857" t="s">
        <v>444</v>
      </c>
      <c r="DR112" s="857"/>
      <c r="DS112" s="857"/>
      <c r="DT112" s="857"/>
      <c r="DU112" s="857"/>
      <c r="DV112" s="834" t="s">
        <v>444</v>
      </c>
      <c r="DW112" s="834"/>
      <c r="DX112" s="834"/>
      <c r="DY112" s="834"/>
      <c r="DZ112" s="835"/>
    </row>
    <row r="113" spans="1:130" s="246" customFormat="1" ht="26.25" customHeight="1" x14ac:dyDescent="0.15">
      <c r="A113" s="961"/>
      <c r="B113" s="962"/>
      <c r="C113" s="790" t="s">
        <v>451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164503</v>
      </c>
      <c r="AB113" s="966"/>
      <c r="AC113" s="966"/>
      <c r="AD113" s="966"/>
      <c r="AE113" s="967"/>
      <c r="AF113" s="968">
        <v>166941</v>
      </c>
      <c r="AG113" s="966"/>
      <c r="AH113" s="966"/>
      <c r="AI113" s="966"/>
      <c r="AJ113" s="967"/>
      <c r="AK113" s="968">
        <v>178987</v>
      </c>
      <c r="AL113" s="966"/>
      <c r="AM113" s="966"/>
      <c r="AN113" s="966"/>
      <c r="AO113" s="967"/>
      <c r="AP113" s="969">
        <v>8.5</v>
      </c>
      <c r="AQ113" s="970"/>
      <c r="AR113" s="970"/>
      <c r="AS113" s="970"/>
      <c r="AT113" s="971"/>
      <c r="AU113" s="979"/>
      <c r="AV113" s="980"/>
      <c r="AW113" s="980"/>
      <c r="AX113" s="980"/>
      <c r="AY113" s="980"/>
      <c r="AZ113" s="855" t="s">
        <v>452</v>
      </c>
      <c r="BA113" s="790"/>
      <c r="BB113" s="790"/>
      <c r="BC113" s="790"/>
      <c r="BD113" s="790"/>
      <c r="BE113" s="790"/>
      <c r="BF113" s="790"/>
      <c r="BG113" s="790"/>
      <c r="BH113" s="790"/>
      <c r="BI113" s="790"/>
      <c r="BJ113" s="790"/>
      <c r="BK113" s="790"/>
      <c r="BL113" s="790"/>
      <c r="BM113" s="790"/>
      <c r="BN113" s="790"/>
      <c r="BO113" s="790"/>
      <c r="BP113" s="791"/>
      <c r="BQ113" s="856">
        <v>452023</v>
      </c>
      <c r="BR113" s="857"/>
      <c r="BS113" s="857"/>
      <c r="BT113" s="857"/>
      <c r="BU113" s="857"/>
      <c r="BV113" s="857">
        <v>431450</v>
      </c>
      <c r="BW113" s="857"/>
      <c r="BX113" s="857"/>
      <c r="BY113" s="857"/>
      <c r="BZ113" s="857"/>
      <c r="CA113" s="857">
        <v>413223</v>
      </c>
      <c r="CB113" s="857"/>
      <c r="CC113" s="857"/>
      <c r="CD113" s="857"/>
      <c r="CE113" s="857"/>
      <c r="CF113" s="918">
        <v>19.5</v>
      </c>
      <c r="CG113" s="919"/>
      <c r="CH113" s="919"/>
      <c r="CI113" s="919"/>
      <c r="CJ113" s="919"/>
      <c r="CK113" s="974"/>
      <c r="CL113" s="861"/>
      <c r="CM113" s="864" t="s">
        <v>453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444</v>
      </c>
      <c r="DH113" s="820"/>
      <c r="DI113" s="820"/>
      <c r="DJ113" s="820"/>
      <c r="DK113" s="821"/>
      <c r="DL113" s="822" t="s">
        <v>442</v>
      </c>
      <c r="DM113" s="820"/>
      <c r="DN113" s="820"/>
      <c r="DO113" s="820"/>
      <c r="DP113" s="821"/>
      <c r="DQ113" s="822" t="s">
        <v>454</v>
      </c>
      <c r="DR113" s="820"/>
      <c r="DS113" s="820"/>
      <c r="DT113" s="820"/>
      <c r="DU113" s="821"/>
      <c r="DV113" s="867" t="s">
        <v>442</v>
      </c>
      <c r="DW113" s="868"/>
      <c r="DX113" s="868"/>
      <c r="DY113" s="868"/>
      <c r="DZ113" s="869"/>
    </row>
    <row r="114" spans="1:130" s="246" customFormat="1" ht="26.25" customHeight="1" x14ac:dyDescent="0.15">
      <c r="A114" s="961"/>
      <c r="B114" s="962"/>
      <c r="C114" s="790" t="s">
        <v>455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22678</v>
      </c>
      <c r="AB114" s="820"/>
      <c r="AC114" s="820"/>
      <c r="AD114" s="820"/>
      <c r="AE114" s="821"/>
      <c r="AF114" s="822">
        <v>24103</v>
      </c>
      <c r="AG114" s="820"/>
      <c r="AH114" s="820"/>
      <c r="AI114" s="820"/>
      <c r="AJ114" s="821"/>
      <c r="AK114" s="822">
        <v>28114</v>
      </c>
      <c r="AL114" s="820"/>
      <c r="AM114" s="820"/>
      <c r="AN114" s="820"/>
      <c r="AO114" s="821"/>
      <c r="AP114" s="867">
        <v>1.3</v>
      </c>
      <c r="AQ114" s="868"/>
      <c r="AR114" s="868"/>
      <c r="AS114" s="868"/>
      <c r="AT114" s="869"/>
      <c r="AU114" s="979"/>
      <c r="AV114" s="980"/>
      <c r="AW114" s="980"/>
      <c r="AX114" s="980"/>
      <c r="AY114" s="980"/>
      <c r="AZ114" s="855" t="s">
        <v>456</v>
      </c>
      <c r="BA114" s="790"/>
      <c r="BB114" s="790"/>
      <c r="BC114" s="790"/>
      <c r="BD114" s="790"/>
      <c r="BE114" s="790"/>
      <c r="BF114" s="790"/>
      <c r="BG114" s="790"/>
      <c r="BH114" s="790"/>
      <c r="BI114" s="790"/>
      <c r="BJ114" s="790"/>
      <c r="BK114" s="790"/>
      <c r="BL114" s="790"/>
      <c r="BM114" s="790"/>
      <c r="BN114" s="790"/>
      <c r="BO114" s="790"/>
      <c r="BP114" s="791"/>
      <c r="BQ114" s="856">
        <v>660766</v>
      </c>
      <c r="BR114" s="857"/>
      <c r="BS114" s="857"/>
      <c r="BT114" s="857"/>
      <c r="BU114" s="857"/>
      <c r="BV114" s="857">
        <v>680107</v>
      </c>
      <c r="BW114" s="857"/>
      <c r="BX114" s="857"/>
      <c r="BY114" s="857"/>
      <c r="BZ114" s="857"/>
      <c r="CA114" s="857">
        <v>673707</v>
      </c>
      <c r="CB114" s="857"/>
      <c r="CC114" s="857"/>
      <c r="CD114" s="857"/>
      <c r="CE114" s="857"/>
      <c r="CF114" s="918">
        <v>31.9</v>
      </c>
      <c r="CG114" s="919"/>
      <c r="CH114" s="919"/>
      <c r="CI114" s="919"/>
      <c r="CJ114" s="919"/>
      <c r="CK114" s="974"/>
      <c r="CL114" s="861"/>
      <c r="CM114" s="864" t="s">
        <v>457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444</v>
      </c>
      <c r="DH114" s="820"/>
      <c r="DI114" s="820"/>
      <c r="DJ114" s="820"/>
      <c r="DK114" s="821"/>
      <c r="DL114" s="822" t="s">
        <v>442</v>
      </c>
      <c r="DM114" s="820"/>
      <c r="DN114" s="820"/>
      <c r="DO114" s="820"/>
      <c r="DP114" s="821"/>
      <c r="DQ114" s="822" t="s">
        <v>442</v>
      </c>
      <c r="DR114" s="820"/>
      <c r="DS114" s="820"/>
      <c r="DT114" s="820"/>
      <c r="DU114" s="821"/>
      <c r="DV114" s="867" t="s">
        <v>444</v>
      </c>
      <c r="DW114" s="868"/>
      <c r="DX114" s="868"/>
      <c r="DY114" s="868"/>
      <c r="DZ114" s="869"/>
    </row>
    <row r="115" spans="1:130" s="246" customFormat="1" ht="26.25" customHeight="1" x14ac:dyDescent="0.15">
      <c r="A115" s="961"/>
      <c r="B115" s="962"/>
      <c r="C115" s="790" t="s">
        <v>458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853</v>
      </c>
      <c r="AB115" s="966"/>
      <c r="AC115" s="966"/>
      <c r="AD115" s="966"/>
      <c r="AE115" s="967"/>
      <c r="AF115" s="968">
        <v>408</v>
      </c>
      <c r="AG115" s="966"/>
      <c r="AH115" s="966"/>
      <c r="AI115" s="966"/>
      <c r="AJ115" s="967"/>
      <c r="AK115" s="968">
        <v>208</v>
      </c>
      <c r="AL115" s="966"/>
      <c r="AM115" s="966"/>
      <c r="AN115" s="966"/>
      <c r="AO115" s="967"/>
      <c r="AP115" s="969">
        <v>0</v>
      </c>
      <c r="AQ115" s="970"/>
      <c r="AR115" s="970"/>
      <c r="AS115" s="970"/>
      <c r="AT115" s="971"/>
      <c r="AU115" s="979"/>
      <c r="AV115" s="980"/>
      <c r="AW115" s="980"/>
      <c r="AX115" s="980"/>
      <c r="AY115" s="980"/>
      <c r="AZ115" s="855" t="s">
        <v>459</v>
      </c>
      <c r="BA115" s="790"/>
      <c r="BB115" s="790"/>
      <c r="BC115" s="790"/>
      <c r="BD115" s="790"/>
      <c r="BE115" s="790"/>
      <c r="BF115" s="790"/>
      <c r="BG115" s="790"/>
      <c r="BH115" s="790"/>
      <c r="BI115" s="790"/>
      <c r="BJ115" s="790"/>
      <c r="BK115" s="790"/>
      <c r="BL115" s="790"/>
      <c r="BM115" s="790"/>
      <c r="BN115" s="790"/>
      <c r="BO115" s="790"/>
      <c r="BP115" s="791"/>
      <c r="BQ115" s="856" t="s">
        <v>444</v>
      </c>
      <c r="BR115" s="857"/>
      <c r="BS115" s="857"/>
      <c r="BT115" s="857"/>
      <c r="BU115" s="857"/>
      <c r="BV115" s="857" t="s">
        <v>442</v>
      </c>
      <c r="BW115" s="857"/>
      <c r="BX115" s="857"/>
      <c r="BY115" s="857"/>
      <c r="BZ115" s="857"/>
      <c r="CA115" s="857" t="s">
        <v>442</v>
      </c>
      <c r="CB115" s="857"/>
      <c r="CC115" s="857"/>
      <c r="CD115" s="857"/>
      <c r="CE115" s="857"/>
      <c r="CF115" s="918" t="s">
        <v>442</v>
      </c>
      <c r="CG115" s="919"/>
      <c r="CH115" s="919"/>
      <c r="CI115" s="919"/>
      <c r="CJ115" s="919"/>
      <c r="CK115" s="974"/>
      <c r="CL115" s="861"/>
      <c r="CM115" s="855" t="s">
        <v>460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442</v>
      </c>
      <c r="DH115" s="820"/>
      <c r="DI115" s="820"/>
      <c r="DJ115" s="820"/>
      <c r="DK115" s="821"/>
      <c r="DL115" s="822" t="s">
        <v>444</v>
      </c>
      <c r="DM115" s="820"/>
      <c r="DN115" s="820"/>
      <c r="DO115" s="820"/>
      <c r="DP115" s="821"/>
      <c r="DQ115" s="822" t="s">
        <v>444</v>
      </c>
      <c r="DR115" s="820"/>
      <c r="DS115" s="820"/>
      <c r="DT115" s="820"/>
      <c r="DU115" s="821"/>
      <c r="DV115" s="867" t="s">
        <v>442</v>
      </c>
      <c r="DW115" s="868"/>
      <c r="DX115" s="868"/>
      <c r="DY115" s="868"/>
      <c r="DZ115" s="869"/>
    </row>
    <row r="116" spans="1:130" s="246" customFormat="1" ht="26.25" customHeight="1" x14ac:dyDescent="0.15">
      <c r="A116" s="963"/>
      <c r="B116" s="964"/>
      <c r="C116" s="923" t="s">
        <v>461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444</v>
      </c>
      <c r="AB116" s="820"/>
      <c r="AC116" s="820"/>
      <c r="AD116" s="820"/>
      <c r="AE116" s="821"/>
      <c r="AF116" s="822" t="s">
        <v>442</v>
      </c>
      <c r="AG116" s="820"/>
      <c r="AH116" s="820"/>
      <c r="AI116" s="820"/>
      <c r="AJ116" s="821"/>
      <c r="AK116" s="822" t="s">
        <v>442</v>
      </c>
      <c r="AL116" s="820"/>
      <c r="AM116" s="820"/>
      <c r="AN116" s="820"/>
      <c r="AO116" s="821"/>
      <c r="AP116" s="867" t="s">
        <v>442</v>
      </c>
      <c r="AQ116" s="868"/>
      <c r="AR116" s="868"/>
      <c r="AS116" s="868"/>
      <c r="AT116" s="869"/>
      <c r="AU116" s="979"/>
      <c r="AV116" s="980"/>
      <c r="AW116" s="980"/>
      <c r="AX116" s="980"/>
      <c r="AY116" s="980"/>
      <c r="AZ116" s="906" t="s">
        <v>462</v>
      </c>
      <c r="BA116" s="907"/>
      <c r="BB116" s="907"/>
      <c r="BC116" s="907"/>
      <c r="BD116" s="907"/>
      <c r="BE116" s="907"/>
      <c r="BF116" s="907"/>
      <c r="BG116" s="907"/>
      <c r="BH116" s="907"/>
      <c r="BI116" s="907"/>
      <c r="BJ116" s="907"/>
      <c r="BK116" s="907"/>
      <c r="BL116" s="907"/>
      <c r="BM116" s="907"/>
      <c r="BN116" s="907"/>
      <c r="BO116" s="907"/>
      <c r="BP116" s="908"/>
      <c r="BQ116" s="856" t="s">
        <v>442</v>
      </c>
      <c r="BR116" s="857"/>
      <c r="BS116" s="857"/>
      <c r="BT116" s="857"/>
      <c r="BU116" s="857"/>
      <c r="BV116" s="857" t="s">
        <v>442</v>
      </c>
      <c r="BW116" s="857"/>
      <c r="BX116" s="857"/>
      <c r="BY116" s="857"/>
      <c r="BZ116" s="857"/>
      <c r="CA116" s="857" t="s">
        <v>442</v>
      </c>
      <c r="CB116" s="857"/>
      <c r="CC116" s="857"/>
      <c r="CD116" s="857"/>
      <c r="CE116" s="857"/>
      <c r="CF116" s="918" t="s">
        <v>444</v>
      </c>
      <c r="CG116" s="919"/>
      <c r="CH116" s="919"/>
      <c r="CI116" s="919"/>
      <c r="CJ116" s="919"/>
      <c r="CK116" s="974"/>
      <c r="CL116" s="861"/>
      <c r="CM116" s="864" t="s">
        <v>463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14000</v>
      </c>
      <c r="DH116" s="820"/>
      <c r="DI116" s="820"/>
      <c r="DJ116" s="820"/>
      <c r="DK116" s="821"/>
      <c r="DL116" s="822">
        <v>10500</v>
      </c>
      <c r="DM116" s="820"/>
      <c r="DN116" s="820"/>
      <c r="DO116" s="820"/>
      <c r="DP116" s="821"/>
      <c r="DQ116" s="822">
        <v>7000</v>
      </c>
      <c r="DR116" s="820"/>
      <c r="DS116" s="820"/>
      <c r="DT116" s="820"/>
      <c r="DU116" s="821"/>
      <c r="DV116" s="867">
        <v>0.3</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464</v>
      </c>
      <c r="Z117" s="946"/>
      <c r="AA117" s="951">
        <v>445198</v>
      </c>
      <c r="AB117" s="952"/>
      <c r="AC117" s="952"/>
      <c r="AD117" s="952"/>
      <c r="AE117" s="953"/>
      <c r="AF117" s="954">
        <v>461447</v>
      </c>
      <c r="AG117" s="952"/>
      <c r="AH117" s="952"/>
      <c r="AI117" s="952"/>
      <c r="AJ117" s="953"/>
      <c r="AK117" s="954">
        <v>526820</v>
      </c>
      <c r="AL117" s="952"/>
      <c r="AM117" s="952"/>
      <c r="AN117" s="952"/>
      <c r="AO117" s="953"/>
      <c r="AP117" s="955"/>
      <c r="AQ117" s="956"/>
      <c r="AR117" s="956"/>
      <c r="AS117" s="956"/>
      <c r="AT117" s="957"/>
      <c r="AU117" s="979"/>
      <c r="AV117" s="980"/>
      <c r="AW117" s="980"/>
      <c r="AX117" s="980"/>
      <c r="AY117" s="980"/>
      <c r="AZ117" s="906" t="s">
        <v>465</v>
      </c>
      <c r="BA117" s="907"/>
      <c r="BB117" s="907"/>
      <c r="BC117" s="907"/>
      <c r="BD117" s="907"/>
      <c r="BE117" s="907"/>
      <c r="BF117" s="907"/>
      <c r="BG117" s="907"/>
      <c r="BH117" s="907"/>
      <c r="BI117" s="907"/>
      <c r="BJ117" s="907"/>
      <c r="BK117" s="907"/>
      <c r="BL117" s="907"/>
      <c r="BM117" s="907"/>
      <c r="BN117" s="907"/>
      <c r="BO117" s="907"/>
      <c r="BP117" s="908"/>
      <c r="BQ117" s="856" t="s">
        <v>466</v>
      </c>
      <c r="BR117" s="857"/>
      <c r="BS117" s="857"/>
      <c r="BT117" s="857"/>
      <c r="BU117" s="857"/>
      <c r="BV117" s="857" t="s">
        <v>467</v>
      </c>
      <c r="BW117" s="857"/>
      <c r="BX117" s="857"/>
      <c r="BY117" s="857"/>
      <c r="BZ117" s="857"/>
      <c r="CA117" s="857" t="s">
        <v>466</v>
      </c>
      <c r="CB117" s="857"/>
      <c r="CC117" s="857"/>
      <c r="CD117" s="857"/>
      <c r="CE117" s="857"/>
      <c r="CF117" s="918" t="s">
        <v>466</v>
      </c>
      <c r="CG117" s="919"/>
      <c r="CH117" s="919"/>
      <c r="CI117" s="919"/>
      <c r="CJ117" s="919"/>
      <c r="CK117" s="974"/>
      <c r="CL117" s="861"/>
      <c r="CM117" s="864" t="s">
        <v>468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466</v>
      </c>
      <c r="DH117" s="820"/>
      <c r="DI117" s="820"/>
      <c r="DJ117" s="820"/>
      <c r="DK117" s="821"/>
      <c r="DL117" s="822" t="s">
        <v>454</v>
      </c>
      <c r="DM117" s="820"/>
      <c r="DN117" s="820"/>
      <c r="DO117" s="820"/>
      <c r="DP117" s="821"/>
      <c r="DQ117" s="822" t="s">
        <v>466</v>
      </c>
      <c r="DR117" s="820"/>
      <c r="DS117" s="820"/>
      <c r="DT117" s="820"/>
      <c r="DU117" s="821"/>
      <c r="DV117" s="867" t="s">
        <v>466</v>
      </c>
      <c r="DW117" s="868"/>
      <c r="DX117" s="868"/>
      <c r="DY117" s="868"/>
      <c r="DZ117" s="869"/>
    </row>
    <row r="118" spans="1:130" s="246" customFormat="1" ht="26.25" customHeight="1" x14ac:dyDescent="0.15">
      <c r="A118" s="944" t="s">
        <v>437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435</v>
      </c>
      <c r="AB118" s="945"/>
      <c r="AC118" s="945"/>
      <c r="AD118" s="945"/>
      <c r="AE118" s="946"/>
      <c r="AF118" s="947" t="s">
        <v>306</v>
      </c>
      <c r="AG118" s="945"/>
      <c r="AH118" s="945"/>
      <c r="AI118" s="945"/>
      <c r="AJ118" s="946"/>
      <c r="AK118" s="947" t="s">
        <v>305</v>
      </c>
      <c r="AL118" s="945"/>
      <c r="AM118" s="945"/>
      <c r="AN118" s="945"/>
      <c r="AO118" s="946"/>
      <c r="AP118" s="948" t="s">
        <v>436</v>
      </c>
      <c r="AQ118" s="949"/>
      <c r="AR118" s="949"/>
      <c r="AS118" s="949"/>
      <c r="AT118" s="950"/>
      <c r="AU118" s="979"/>
      <c r="AV118" s="980"/>
      <c r="AW118" s="980"/>
      <c r="AX118" s="980"/>
      <c r="AY118" s="980"/>
      <c r="AZ118" s="922" t="s">
        <v>469</v>
      </c>
      <c r="BA118" s="923"/>
      <c r="BB118" s="923"/>
      <c r="BC118" s="923"/>
      <c r="BD118" s="923"/>
      <c r="BE118" s="923"/>
      <c r="BF118" s="923"/>
      <c r="BG118" s="923"/>
      <c r="BH118" s="923"/>
      <c r="BI118" s="923"/>
      <c r="BJ118" s="923"/>
      <c r="BK118" s="923"/>
      <c r="BL118" s="923"/>
      <c r="BM118" s="923"/>
      <c r="BN118" s="923"/>
      <c r="BO118" s="923"/>
      <c r="BP118" s="924"/>
      <c r="BQ118" s="925" t="s">
        <v>454</v>
      </c>
      <c r="BR118" s="888"/>
      <c r="BS118" s="888"/>
      <c r="BT118" s="888"/>
      <c r="BU118" s="888"/>
      <c r="BV118" s="888" t="s">
        <v>467</v>
      </c>
      <c r="BW118" s="888"/>
      <c r="BX118" s="888"/>
      <c r="BY118" s="888"/>
      <c r="BZ118" s="888"/>
      <c r="CA118" s="888" t="s">
        <v>466</v>
      </c>
      <c r="CB118" s="888"/>
      <c r="CC118" s="888"/>
      <c r="CD118" s="888"/>
      <c r="CE118" s="888"/>
      <c r="CF118" s="918" t="s">
        <v>466</v>
      </c>
      <c r="CG118" s="919"/>
      <c r="CH118" s="919"/>
      <c r="CI118" s="919"/>
      <c r="CJ118" s="919"/>
      <c r="CK118" s="974"/>
      <c r="CL118" s="861"/>
      <c r="CM118" s="864" t="s">
        <v>470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466</v>
      </c>
      <c r="DH118" s="820"/>
      <c r="DI118" s="820"/>
      <c r="DJ118" s="820"/>
      <c r="DK118" s="821"/>
      <c r="DL118" s="822" t="s">
        <v>466</v>
      </c>
      <c r="DM118" s="820"/>
      <c r="DN118" s="820"/>
      <c r="DO118" s="820"/>
      <c r="DP118" s="821"/>
      <c r="DQ118" s="822" t="s">
        <v>466</v>
      </c>
      <c r="DR118" s="820"/>
      <c r="DS118" s="820"/>
      <c r="DT118" s="820"/>
      <c r="DU118" s="821"/>
      <c r="DV118" s="867" t="s">
        <v>467</v>
      </c>
      <c r="DW118" s="868"/>
      <c r="DX118" s="868"/>
      <c r="DY118" s="868"/>
      <c r="DZ118" s="869"/>
    </row>
    <row r="119" spans="1:130" s="246" customFormat="1" ht="26.25" customHeight="1" x14ac:dyDescent="0.15">
      <c r="A119" s="858" t="s">
        <v>440</v>
      </c>
      <c r="B119" s="859"/>
      <c r="C119" s="934" t="s">
        <v>441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454</v>
      </c>
      <c r="AB119" s="938"/>
      <c r="AC119" s="938"/>
      <c r="AD119" s="938"/>
      <c r="AE119" s="939"/>
      <c r="AF119" s="940" t="s">
        <v>454</v>
      </c>
      <c r="AG119" s="938"/>
      <c r="AH119" s="938"/>
      <c r="AI119" s="938"/>
      <c r="AJ119" s="939"/>
      <c r="AK119" s="940" t="s">
        <v>467</v>
      </c>
      <c r="AL119" s="938"/>
      <c r="AM119" s="938"/>
      <c r="AN119" s="938"/>
      <c r="AO119" s="939"/>
      <c r="AP119" s="941" t="s">
        <v>467</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471</v>
      </c>
      <c r="BP119" s="921"/>
      <c r="BQ119" s="925">
        <v>6986549</v>
      </c>
      <c r="BR119" s="888"/>
      <c r="BS119" s="888"/>
      <c r="BT119" s="888"/>
      <c r="BU119" s="888"/>
      <c r="BV119" s="888">
        <v>7094726</v>
      </c>
      <c r="BW119" s="888"/>
      <c r="BX119" s="888"/>
      <c r="BY119" s="888"/>
      <c r="BZ119" s="888"/>
      <c r="CA119" s="888">
        <v>7349029</v>
      </c>
      <c r="CB119" s="888"/>
      <c r="CC119" s="888"/>
      <c r="CD119" s="888"/>
      <c r="CE119" s="888"/>
      <c r="CF119" s="786"/>
      <c r="CG119" s="787"/>
      <c r="CH119" s="787"/>
      <c r="CI119" s="787"/>
      <c r="CJ119" s="877"/>
      <c r="CK119" s="975"/>
      <c r="CL119" s="863"/>
      <c r="CM119" s="881" t="s">
        <v>472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45398</v>
      </c>
      <c r="DH119" s="803"/>
      <c r="DI119" s="803"/>
      <c r="DJ119" s="803"/>
      <c r="DK119" s="804"/>
      <c r="DL119" s="805">
        <v>39861</v>
      </c>
      <c r="DM119" s="803"/>
      <c r="DN119" s="803"/>
      <c r="DO119" s="803"/>
      <c r="DP119" s="804"/>
      <c r="DQ119" s="805">
        <v>34382</v>
      </c>
      <c r="DR119" s="803"/>
      <c r="DS119" s="803"/>
      <c r="DT119" s="803"/>
      <c r="DU119" s="804"/>
      <c r="DV119" s="891">
        <v>1.6</v>
      </c>
      <c r="DW119" s="892"/>
      <c r="DX119" s="892"/>
      <c r="DY119" s="892"/>
      <c r="DZ119" s="893"/>
    </row>
    <row r="120" spans="1:130" s="246" customFormat="1" ht="26.25" customHeight="1" x14ac:dyDescent="0.15">
      <c r="A120" s="860"/>
      <c r="B120" s="861"/>
      <c r="C120" s="864" t="s">
        <v>446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466</v>
      </c>
      <c r="AB120" s="820"/>
      <c r="AC120" s="820"/>
      <c r="AD120" s="820"/>
      <c r="AE120" s="821"/>
      <c r="AF120" s="822" t="s">
        <v>466</v>
      </c>
      <c r="AG120" s="820"/>
      <c r="AH120" s="820"/>
      <c r="AI120" s="820"/>
      <c r="AJ120" s="821"/>
      <c r="AK120" s="822" t="s">
        <v>466</v>
      </c>
      <c r="AL120" s="820"/>
      <c r="AM120" s="820"/>
      <c r="AN120" s="820"/>
      <c r="AO120" s="821"/>
      <c r="AP120" s="867" t="s">
        <v>466</v>
      </c>
      <c r="AQ120" s="868"/>
      <c r="AR120" s="868"/>
      <c r="AS120" s="868"/>
      <c r="AT120" s="869"/>
      <c r="AU120" s="926" t="s">
        <v>473</v>
      </c>
      <c r="AV120" s="927"/>
      <c r="AW120" s="927"/>
      <c r="AX120" s="927"/>
      <c r="AY120" s="928"/>
      <c r="AZ120" s="903" t="s">
        <v>474</v>
      </c>
      <c r="BA120" s="848"/>
      <c r="BB120" s="848"/>
      <c r="BC120" s="848"/>
      <c r="BD120" s="848"/>
      <c r="BE120" s="848"/>
      <c r="BF120" s="848"/>
      <c r="BG120" s="848"/>
      <c r="BH120" s="848"/>
      <c r="BI120" s="848"/>
      <c r="BJ120" s="848"/>
      <c r="BK120" s="848"/>
      <c r="BL120" s="848"/>
      <c r="BM120" s="848"/>
      <c r="BN120" s="848"/>
      <c r="BO120" s="848"/>
      <c r="BP120" s="849"/>
      <c r="BQ120" s="904">
        <v>4000419</v>
      </c>
      <c r="BR120" s="885"/>
      <c r="BS120" s="885"/>
      <c r="BT120" s="885"/>
      <c r="BU120" s="885"/>
      <c r="BV120" s="885">
        <v>4202068</v>
      </c>
      <c r="BW120" s="885"/>
      <c r="BX120" s="885"/>
      <c r="BY120" s="885"/>
      <c r="BZ120" s="885"/>
      <c r="CA120" s="885">
        <v>4367812</v>
      </c>
      <c r="CB120" s="885"/>
      <c r="CC120" s="885"/>
      <c r="CD120" s="885"/>
      <c r="CE120" s="885"/>
      <c r="CF120" s="909">
        <v>206.6</v>
      </c>
      <c r="CG120" s="910"/>
      <c r="CH120" s="910"/>
      <c r="CI120" s="910"/>
      <c r="CJ120" s="910"/>
      <c r="CK120" s="911" t="s">
        <v>475</v>
      </c>
      <c r="CL120" s="895"/>
      <c r="CM120" s="895"/>
      <c r="CN120" s="895"/>
      <c r="CO120" s="896"/>
      <c r="CP120" s="915" t="s">
        <v>476</v>
      </c>
      <c r="CQ120" s="916"/>
      <c r="CR120" s="916"/>
      <c r="CS120" s="916"/>
      <c r="CT120" s="916"/>
      <c r="CU120" s="916"/>
      <c r="CV120" s="916"/>
      <c r="CW120" s="916"/>
      <c r="CX120" s="916"/>
      <c r="CY120" s="916"/>
      <c r="CZ120" s="916"/>
      <c r="DA120" s="916"/>
      <c r="DB120" s="916"/>
      <c r="DC120" s="916"/>
      <c r="DD120" s="916"/>
      <c r="DE120" s="916"/>
      <c r="DF120" s="917"/>
      <c r="DG120" s="904">
        <v>2032285</v>
      </c>
      <c r="DH120" s="885"/>
      <c r="DI120" s="885"/>
      <c r="DJ120" s="885"/>
      <c r="DK120" s="885"/>
      <c r="DL120" s="885">
        <v>1976791</v>
      </c>
      <c r="DM120" s="885"/>
      <c r="DN120" s="885"/>
      <c r="DO120" s="885"/>
      <c r="DP120" s="885"/>
      <c r="DQ120" s="885">
        <v>2083612</v>
      </c>
      <c r="DR120" s="885"/>
      <c r="DS120" s="885"/>
      <c r="DT120" s="885"/>
      <c r="DU120" s="885"/>
      <c r="DV120" s="886">
        <v>98.6</v>
      </c>
      <c r="DW120" s="886"/>
      <c r="DX120" s="886"/>
      <c r="DY120" s="886"/>
      <c r="DZ120" s="887"/>
    </row>
    <row r="121" spans="1:130" s="246" customFormat="1" ht="26.25" customHeight="1" x14ac:dyDescent="0.15">
      <c r="A121" s="860"/>
      <c r="B121" s="861"/>
      <c r="C121" s="906" t="s">
        <v>477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466</v>
      </c>
      <c r="AB121" s="820"/>
      <c r="AC121" s="820"/>
      <c r="AD121" s="820"/>
      <c r="AE121" s="821"/>
      <c r="AF121" s="822" t="s">
        <v>467</v>
      </c>
      <c r="AG121" s="820"/>
      <c r="AH121" s="820"/>
      <c r="AI121" s="820"/>
      <c r="AJ121" s="821"/>
      <c r="AK121" s="822" t="s">
        <v>467</v>
      </c>
      <c r="AL121" s="820"/>
      <c r="AM121" s="820"/>
      <c r="AN121" s="820"/>
      <c r="AO121" s="821"/>
      <c r="AP121" s="867" t="s">
        <v>466</v>
      </c>
      <c r="AQ121" s="868"/>
      <c r="AR121" s="868"/>
      <c r="AS121" s="868"/>
      <c r="AT121" s="869"/>
      <c r="AU121" s="929"/>
      <c r="AV121" s="930"/>
      <c r="AW121" s="930"/>
      <c r="AX121" s="930"/>
      <c r="AY121" s="931"/>
      <c r="AZ121" s="855" t="s">
        <v>478</v>
      </c>
      <c r="BA121" s="790"/>
      <c r="BB121" s="790"/>
      <c r="BC121" s="790"/>
      <c r="BD121" s="790"/>
      <c r="BE121" s="790"/>
      <c r="BF121" s="790"/>
      <c r="BG121" s="790"/>
      <c r="BH121" s="790"/>
      <c r="BI121" s="790"/>
      <c r="BJ121" s="790"/>
      <c r="BK121" s="790"/>
      <c r="BL121" s="790"/>
      <c r="BM121" s="790"/>
      <c r="BN121" s="790"/>
      <c r="BO121" s="790"/>
      <c r="BP121" s="791"/>
      <c r="BQ121" s="856" t="s">
        <v>454</v>
      </c>
      <c r="BR121" s="857"/>
      <c r="BS121" s="857"/>
      <c r="BT121" s="857"/>
      <c r="BU121" s="857"/>
      <c r="BV121" s="857" t="s">
        <v>466</v>
      </c>
      <c r="BW121" s="857"/>
      <c r="BX121" s="857"/>
      <c r="BY121" s="857"/>
      <c r="BZ121" s="857"/>
      <c r="CA121" s="857" t="s">
        <v>466</v>
      </c>
      <c r="CB121" s="857"/>
      <c r="CC121" s="857"/>
      <c r="CD121" s="857"/>
      <c r="CE121" s="857"/>
      <c r="CF121" s="918" t="s">
        <v>466</v>
      </c>
      <c r="CG121" s="919"/>
      <c r="CH121" s="919"/>
      <c r="CI121" s="919"/>
      <c r="CJ121" s="919"/>
      <c r="CK121" s="912"/>
      <c r="CL121" s="898"/>
      <c r="CM121" s="898"/>
      <c r="CN121" s="898"/>
      <c r="CO121" s="899"/>
      <c r="CP121" s="878" t="s">
        <v>479</v>
      </c>
      <c r="CQ121" s="879"/>
      <c r="CR121" s="879"/>
      <c r="CS121" s="879"/>
      <c r="CT121" s="879"/>
      <c r="CU121" s="879"/>
      <c r="CV121" s="879"/>
      <c r="CW121" s="879"/>
      <c r="CX121" s="879"/>
      <c r="CY121" s="879"/>
      <c r="CZ121" s="879"/>
      <c r="DA121" s="879"/>
      <c r="DB121" s="879"/>
      <c r="DC121" s="879"/>
      <c r="DD121" s="879"/>
      <c r="DE121" s="879"/>
      <c r="DF121" s="880"/>
      <c r="DG121" s="856">
        <v>335531</v>
      </c>
      <c r="DH121" s="857"/>
      <c r="DI121" s="857"/>
      <c r="DJ121" s="857"/>
      <c r="DK121" s="857"/>
      <c r="DL121" s="857">
        <v>404720</v>
      </c>
      <c r="DM121" s="857"/>
      <c r="DN121" s="857"/>
      <c r="DO121" s="857"/>
      <c r="DP121" s="857"/>
      <c r="DQ121" s="857">
        <v>357433</v>
      </c>
      <c r="DR121" s="857"/>
      <c r="DS121" s="857"/>
      <c r="DT121" s="857"/>
      <c r="DU121" s="857"/>
      <c r="DV121" s="834">
        <v>16.899999999999999</v>
      </c>
      <c r="DW121" s="834"/>
      <c r="DX121" s="834"/>
      <c r="DY121" s="834"/>
      <c r="DZ121" s="835"/>
    </row>
    <row r="122" spans="1:130" s="246" customFormat="1" ht="26.25" customHeight="1" x14ac:dyDescent="0.15">
      <c r="A122" s="860"/>
      <c r="B122" s="861"/>
      <c r="C122" s="864" t="s">
        <v>457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466</v>
      </c>
      <c r="AB122" s="820"/>
      <c r="AC122" s="820"/>
      <c r="AD122" s="820"/>
      <c r="AE122" s="821"/>
      <c r="AF122" s="822" t="s">
        <v>466</v>
      </c>
      <c r="AG122" s="820"/>
      <c r="AH122" s="820"/>
      <c r="AI122" s="820"/>
      <c r="AJ122" s="821"/>
      <c r="AK122" s="822" t="s">
        <v>454</v>
      </c>
      <c r="AL122" s="820"/>
      <c r="AM122" s="820"/>
      <c r="AN122" s="820"/>
      <c r="AO122" s="821"/>
      <c r="AP122" s="867" t="s">
        <v>466</v>
      </c>
      <c r="AQ122" s="868"/>
      <c r="AR122" s="868"/>
      <c r="AS122" s="868"/>
      <c r="AT122" s="869"/>
      <c r="AU122" s="929"/>
      <c r="AV122" s="930"/>
      <c r="AW122" s="930"/>
      <c r="AX122" s="930"/>
      <c r="AY122" s="931"/>
      <c r="AZ122" s="922" t="s">
        <v>480</v>
      </c>
      <c r="BA122" s="923"/>
      <c r="BB122" s="923"/>
      <c r="BC122" s="923"/>
      <c r="BD122" s="923"/>
      <c r="BE122" s="923"/>
      <c r="BF122" s="923"/>
      <c r="BG122" s="923"/>
      <c r="BH122" s="923"/>
      <c r="BI122" s="923"/>
      <c r="BJ122" s="923"/>
      <c r="BK122" s="923"/>
      <c r="BL122" s="923"/>
      <c r="BM122" s="923"/>
      <c r="BN122" s="923"/>
      <c r="BO122" s="923"/>
      <c r="BP122" s="924"/>
      <c r="BQ122" s="925">
        <v>4089748</v>
      </c>
      <c r="BR122" s="888"/>
      <c r="BS122" s="888"/>
      <c r="BT122" s="888"/>
      <c r="BU122" s="888"/>
      <c r="BV122" s="888">
        <v>4024438</v>
      </c>
      <c r="BW122" s="888"/>
      <c r="BX122" s="888"/>
      <c r="BY122" s="888"/>
      <c r="BZ122" s="888"/>
      <c r="CA122" s="888">
        <v>4128656</v>
      </c>
      <c r="CB122" s="888"/>
      <c r="CC122" s="888"/>
      <c r="CD122" s="888"/>
      <c r="CE122" s="888"/>
      <c r="CF122" s="889">
        <v>195.3</v>
      </c>
      <c r="CG122" s="890"/>
      <c r="CH122" s="890"/>
      <c r="CI122" s="890"/>
      <c r="CJ122" s="890"/>
      <c r="CK122" s="912"/>
      <c r="CL122" s="898"/>
      <c r="CM122" s="898"/>
      <c r="CN122" s="898"/>
      <c r="CO122" s="899"/>
      <c r="CP122" s="878" t="s">
        <v>403</v>
      </c>
      <c r="CQ122" s="879"/>
      <c r="CR122" s="879"/>
      <c r="CS122" s="879"/>
      <c r="CT122" s="879"/>
      <c r="CU122" s="879"/>
      <c r="CV122" s="879"/>
      <c r="CW122" s="879"/>
      <c r="CX122" s="879"/>
      <c r="CY122" s="879"/>
      <c r="CZ122" s="879"/>
      <c r="DA122" s="879"/>
      <c r="DB122" s="879"/>
      <c r="DC122" s="879"/>
      <c r="DD122" s="879"/>
      <c r="DE122" s="879"/>
      <c r="DF122" s="880"/>
      <c r="DG122" s="856" t="s">
        <v>454</v>
      </c>
      <c r="DH122" s="857"/>
      <c r="DI122" s="857"/>
      <c r="DJ122" s="857"/>
      <c r="DK122" s="857"/>
      <c r="DL122" s="857" t="s">
        <v>466</v>
      </c>
      <c r="DM122" s="857"/>
      <c r="DN122" s="857"/>
      <c r="DO122" s="857"/>
      <c r="DP122" s="857"/>
      <c r="DQ122" s="857" t="s">
        <v>466</v>
      </c>
      <c r="DR122" s="857"/>
      <c r="DS122" s="857"/>
      <c r="DT122" s="857"/>
      <c r="DU122" s="857"/>
      <c r="DV122" s="834" t="s">
        <v>454</v>
      </c>
      <c r="DW122" s="834"/>
      <c r="DX122" s="834"/>
      <c r="DY122" s="834"/>
      <c r="DZ122" s="835"/>
    </row>
    <row r="123" spans="1:130" s="246" customFormat="1" ht="26.25" customHeight="1" x14ac:dyDescent="0.15">
      <c r="A123" s="860"/>
      <c r="B123" s="861"/>
      <c r="C123" s="864" t="s">
        <v>463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467</v>
      </c>
      <c r="AB123" s="820"/>
      <c r="AC123" s="820"/>
      <c r="AD123" s="820"/>
      <c r="AE123" s="821"/>
      <c r="AF123" s="822" t="s">
        <v>467</v>
      </c>
      <c r="AG123" s="820"/>
      <c r="AH123" s="820"/>
      <c r="AI123" s="820"/>
      <c r="AJ123" s="821"/>
      <c r="AK123" s="822" t="s">
        <v>466</v>
      </c>
      <c r="AL123" s="820"/>
      <c r="AM123" s="820"/>
      <c r="AN123" s="820"/>
      <c r="AO123" s="821"/>
      <c r="AP123" s="867" t="s">
        <v>466</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481</v>
      </c>
      <c r="BP123" s="921"/>
      <c r="BQ123" s="875">
        <v>8090167</v>
      </c>
      <c r="BR123" s="876"/>
      <c r="BS123" s="876"/>
      <c r="BT123" s="876"/>
      <c r="BU123" s="876"/>
      <c r="BV123" s="876">
        <v>8226506</v>
      </c>
      <c r="BW123" s="876"/>
      <c r="BX123" s="876"/>
      <c r="BY123" s="876"/>
      <c r="BZ123" s="876"/>
      <c r="CA123" s="876">
        <v>8496468</v>
      </c>
      <c r="CB123" s="876"/>
      <c r="CC123" s="876"/>
      <c r="CD123" s="876"/>
      <c r="CE123" s="876"/>
      <c r="CF123" s="786"/>
      <c r="CG123" s="787"/>
      <c r="CH123" s="787"/>
      <c r="CI123" s="787"/>
      <c r="CJ123" s="877"/>
      <c r="CK123" s="912"/>
      <c r="CL123" s="898"/>
      <c r="CM123" s="898"/>
      <c r="CN123" s="898"/>
      <c r="CO123" s="899"/>
      <c r="CP123" s="878" t="s">
        <v>402</v>
      </c>
      <c r="CQ123" s="879"/>
      <c r="CR123" s="879"/>
      <c r="CS123" s="879"/>
      <c r="CT123" s="879"/>
      <c r="CU123" s="879"/>
      <c r="CV123" s="879"/>
      <c r="CW123" s="879"/>
      <c r="CX123" s="879"/>
      <c r="CY123" s="879"/>
      <c r="CZ123" s="879"/>
      <c r="DA123" s="879"/>
      <c r="DB123" s="879"/>
      <c r="DC123" s="879"/>
      <c r="DD123" s="879"/>
      <c r="DE123" s="879"/>
      <c r="DF123" s="880"/>
      <c r="DG123" s="819" t="s">
        <v>466</v>
      </c>
      <c r="DH123" s="820"/>
      <c r="DI123" s="820"/>
      <c r="DJ123" s="820"/>
      <c r="DK123" s="821"/>
      <c r="DL123" s="822" t="s">
        <v>454</v>
      </c>
      <c r="DM123" s="820"/>
      <c r="DN123" s="820"/>
      <c r="DO123" s="820"/>
      <c r="DP123" s="821"/>
      <c r="DQ123" s="822" t="s">
        <v>466</v>
      </c>
      <c r="DR123" s="820"/>
      <c r="DS123" s="820"/>
      <c r="DT123" s="820"/>
      <c r="DU123" s="821"/>
      <c r="DV123" s="867" t="s">
        <v>466</v>
      </c>
      <c r="DW123" s="868"/>
      <c r="DX123" s="868"/>
      <c r="DY123" s="868"/>
      <c r="DZ123" s="869"/>
    </row>
    <row r="124" spans="1:130" s="246" customFormat="1" ht="26.25" customHeight="1" thickBot="1" x14ac:dyDescent="0.2">
      <c r="A124" s="860"/>
      <c r="B124" s="861"/>
      <c r="C124" s="864" t="s">
        <v>468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466</v>
      </c>
      <c r="AB124" s="820"/>
      <c r="AC124" s="820"/>
      <c r="AD124" s="820"/>
      <c r="AE124" s="821"/>
      <c r="AF124" s="822" t="s">
        <v>466</v>
      </c>
      <c r="AG124" s="820"/>
      <c r="AH124" s="820"/>
      <c r="AI124" s="820"/>
      <c r="AJ124" s="821"/>
      <c r="AK124" s="822" t="s">
        <v>454</v>
      </c>
      <c r="AL124" s="820"/>
      <c r="AM124" s="820"/>
      <c r="AN124" s="820"/>
      <c r="AO124" s="821"/>
      <c r="AP124" s="867" t="s">
        <v>467</v>
      </c>
      <c r="AQ124" s="868"/>
      <c r="AR124" s="868"/>
      <c r="AS124" s="868"/>
      <c r="AT124" s="869"/>
      <c r="AU124" s="870" t="s">
        <v>482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454</v>
      </c>
      <c r="BR124" s="874"/>
      <c r="BS124" s="874"/>
      <c r="BT124" s="874"/>
      <c r="BU124" s="874"/>
      <c r="BV124" s="874" t="s">
        <v>466</v>
      </c>
      <c r="BW124" s="874"/>
      <c r="BX124" s="874"/>
      <c r="BY124" s="874"/>
      <c r="BZ124" s="874"/>
      <c r="CA124" s="874" t="s">
        <v>466</v>
      </c>
      <c r="CB124" s="874"/>
      <c r="CC124" s="874"/>
      <c r="CD124" s="874"/>
      <c r="CE124" s="874"/>
      <c r="CF124" s="764"/>
      <c r="CG124" s="765"/>
      <c r="CH124" s="765"/>
      <c r="CI124" s="765"/>
      <c r="CJ124" s="905"/>
      <c r="CK124" s="913"/>
      <c r="CL124" s="913"/>
      <c r="CM124" s="913"/>
      <c r="CN124" s="913"/>
      <c r="CO124" s="914"/>
      <c r="CP124" s="878" t="s">
        <v>483</v>
      </c>
      <c r="CQ124" s="879"/>
      <c r="CR124" s="879"/>
      <c r="CS124" s="879"/>
      <c r="CT124" s="879"/>
      <c r="CU124" s="879"/>
      <c r="CV124" s="879"/>
      <c r="CW124" s="879"/>
      <c r="CX124" s="879"/>
      <c r="CY124" s="879"/>
      <c r="CZ124" s="879"/>
      <c r="DA124" s="879"/>
      <c r="DB124" s="879"/>
      <c r="DC124" s="879"/>
      <c r="DD124" s="879"/>
      <c r="DE124" s="879"/>
      <c r="DF124" s="880"/>
      <c r="DG124" s="802" t="s">
        <v>467</v>
      </c>
      <c r="DH124" s="803"/>
      <c r="DI124" s="803"/>
      <c r="DJ124" s="803"/>
      <c r="DK124" s="804"/>
      <c r="DL124" s="805" t="s">
        <v>467</v>
      </c>
      <c r="DM124" s="803"/>
      <c r="DN124" s="803"/>
      <c r="DO124" s="803"/>
      <c r="DP124" s="804"/>
      <c r="DQ124" s="805" t="s">
        <v>466</v>
      </c>
      <c r="DR124" s="803"/>
      <c r="DS124" s="803"/>
      <c r="DT124" s="803"/>
      <c r="DU124" s="804"/>
      <c r="DV124" s="891" t="s">
        <v>466</v>
      </c>
      <c r="DW124" s="892"/>
      <c r="DX124" s="892"/>
      <c r="DY124" s="892"/>
      <c r="DZ124" s="893"/>
    </row>
    <row r="125" spans="1:130" s="246" customFormat="1" ht="26.25" customHeight="1" x14ac:dyDescent="0.15">
      <c r="A125" s="860"/>
      <c r="B125" s="861"/>
      <c r="C125" s="864" t="s">
        <v>470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466</v>
      </c>
      <c r="AB125" s="820"/>
      <c r="AC125" s="820"/>
      <c r="AD125" s="820"/>
      <c r="AE125" s="821"/>
      <c r="AF125" s="822" t="s">
        <v>466</v>
      </c>
      <c r="AG125" s="820"/>
      <c r="AH125" s="820"/>
      <c r="AI125" s="820"/>
      <c r="AJ125" s="821"/>
      <c r="AK125" s="822" t="s">
        <v>466</v>
      </c>
      <c r="AL125" s="820"/>
      <c r="AM125" s="820"/>
      <c r="AN125" s="820"/>
      <c r="AO125" s="821"/>
      <c r="AP125" s="867" t="s">
        <v>466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484</v>
      </c>
      <c r="CL125" s="895"/>
      <c r="CM125" s="895"/>
      <c r="CN125" s="895"/>
      <c r="CO125" s="896"/>
      <c r="CP125" s="903" t="s">
        <v>485</v>
      </c>
      <c r="CQ125" s="848"/>
      <c r="CR125" s="848"/>
      <c r="CS125" s="848"/>
      <c r="CT125" s="848"/>
      <c r="CU125" s="848"/>
      <c r="CV125" s="848"/>
      <c r="CW125" s="848"/>
      <c r="CX125" s="848"/>
      <c r="CY125" s="848"/>
      <c r="CZ125" s="848"/>
      <c r="DA125" s="848"/>
      <c r="DB125" s="848"/>
      <c r="DC125" s="848"/>
      <c r="DD125" s="848"/>
      <c r="DE125" s="848"/>
      <c r="DF125" s="849"/>
      <c r="DG125" s="904" t="s">
        <v>466</v>
      </c>
      <c r="DH125" s="885"/>
      <c r="DI125" s="885"/>
      <c r="DJ125" s="885"/>
      <c r="DK125" s="885"/>
      <c r="DL125" s="885" t="s">
        <v>466</v>
      </c>
      <c r="DM125" s="885"/>
      <c r="DN125" s="885"/>
      <c r="DO125" s="885"/>
      <c r="DP125" s="885"/>
      <c r="DQ125" s="885" t="s">
        <v>467</v>
      </c>
      <c r="DR125" s="885"/>
      <c r="DS125" s="885"/>
      <c r="DT125" s="885"/>
      <c r="DU125" s="885"/>
      <c r="DV125" s="886" t="s">
        <v>466</v>
      </c>
      <c r="DW125" s="886"/>
      <c r="DX125" s="886"/>
      <c r="DY125" s="886"/>
      <c r="DZ125" s="887"/>
    </row>
    <row r="126" spans="1:130" s="246" customFormat="1" ht="26.25" customHeight="1" thickBot="1" x14ac:dyDescent="0.2">
      <c r="A126" s="860"/>
      <c r="B126" s="861"/>
      <c r="C126" s="864" t="s">
        <v>472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853</v>
      </c>
      <c r="AB126" s="820"/>
      <c r="AC126" s="820"/>
      <c r="AD126" s="820"/>
      <c r="AE126" s="821"/>
      <c r="AF126" s="822">
        <v>408</v>
      </c>
      <c r="AG126" s="820"/>
      <c r="AH126" s="820"/>
      <c r="AI126" s="820"/>
      <c r="AJ126" s="821"/>
      <c r="AK126" s="822">
        <v>208</v>
      </c>
      <c r="AL126" s="820"/>
      <c r="AM126" s="820"/>
      <c r="AN126" s="820"/>
      <c r="AO126" s="821"/>
      <c r="AP126" s="867">
        <v>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486</v>
      </c>
      <c r="CQ126" s="790"/>
      <c r="CR126" s="790"/>
      <c r="CS126" s="790"/>
      <c r="CT126" s="790"/>
      <c r="CU126" s="790"/>
      <c r="CV126" s="790"/>
      <c r="CW126" s="790"/>
      <c r="CX126" s="790"/>
      <c r="CY126" s="790"/>
      <c r="CZ126" s="790"/>
      <c r="DA126" s="790"/>
      <c r="DB126" s="790"/>
      <c r="DC126" s="790"/>
      <c r="DD126" s="790"/>
      <c r="DE126" s="790"/>
      <c r="DF126" s="791"/>
      <c r="DG126" s="856" t="s">
        <v>467</v>
      </c>
      <c r="DH126" s="857"/>
      <c r="DI126" s="857"/>
      <c r="DJ126" s="857"/>
      <c r="DK126" s="857"/>
      <c r="DL126" s="857" t="s">
        <v>466</v>
      </c>
      <c r="DM126" s="857"/>
      <c r="DN126" s="857"/>
      <c r="DO126" s="857"/>
      <c r="DP126" s="857"/>
      <c r="DQ126" s="857" t="s">
        <v>467</v>
      </c>
      <c r="DR126" s="857"/>
      <c r="DS126" s="857"/>
      <c r="DT126" s="857"/>
      <c r="DU126" s="857"/>
      <c r="DV126" s="834" t="s">
        <v>466</v>
      </c>
      <c r="DW126" s="834"/>
      <c r="DX126" s="834"/>
      <c r="DY126" s="834"/>
      <c r="DZ126" s="835"/>
    </row>
    <row r="127" spans="1:130" s="246" customFormat="1" ht="26.25" customHeight="1" x14ac:dyDescent="0.15">
      <c r="A127" s="862"/>
      <c r="B127" s="863"/>
      <c r="C127" s="881" t="s">
        <v>487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466</v>
      </c>
      <c r="AB127" s="820"/>
      <c r="AC127" s="820"/>
      <c r="AD127" s="820"/>
      <c r="AE127" s="821"/>
      <c r="AF127" s="822" t="s">
        <v>454</v>
      </c>
      <c r="AG127" s="820"/>
      <c r="AH127" s="820"/>
      <c r="AI127" s="820"/>
      <c r="AJ127" s="821"/>
      <c r="AK127" s="822" t="s">
        <v>467</v>
      </c>
      <c r="AL127" s="820"/>
      <c r="AM127" s="820"/>
      <c r="AN127" s="820"/>
      <c r="AO127" s="821"/>
      <c r="AP127" s="867" t="s">
        <v>466</v>
      </c>
      <c r="AQ127" s="868"/>
      <c r="AR127" s="868"/>
      <c r="AS127" s="868"/>
      <c r="AT127" s="869"/>
      <c r="AU127" s="282"/>
      <c r="AV127" s="282"/>
      <c r="AW127" s="282"/>
      <c r="AX127" s="884" t="s">
        <v>488</v>
      </c>
      <c r="AY127" s="852"/>
      <c r="AZ127" s="852"/>
      <c r="BA127" s="852"/>
      <c r="BB127" s="852"/>
      <c r="BC127" s="852"/>
      <c r="BD127" s="852"/>
      <c r="BE127" s="853"/>
      <c r="BF127" s="851" t="s">
        <v>489</v>
      </c>
      <c r="BG127" s="852"/>
      <c r="BH127" s="852"/>
      <c r="BI127" s="852"/>
      <c r="BJ127" s="852"/>
      <c r="BK127" s="852"/>
      <c r="BL127" s="853"/>
      <c r="BM127" s="851" t="s">
        <v>490</v>
      </c>
      <c r="BN127" s="852"/>
      <c r="BO127" s="852"/>
      <c r="BP127" s="852"/>
      <c r="BQ127" s="852"/>
      <c r="BR127" s="852"/>
      <c r="BS127" s="853"/>
      <c r="BT127" s="851" t="s">
        <v>491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492</v>
      </c>
      <c r="CQ127" s="790"/>
      <c r="CR127" s="790"/>
      <c r="CS127" s="790"/>
      <c r="CT127" s="790"/>
      <c r="CU127" s="790"/>
      <c r="CV127" s="790"/>
      <c r="CW127" s="790"/>
      <c r="CX127" s="790"/>
      <c r="CY127" s="790"/>
      <c r="CZ127" s="790"/>
      <c r="DA127" s="790"/>
      <c r="DB127" s="790"/>
      <c r="DC127" s="790"/>
      <c r="DD127" s="790"/>
      <c r="DE127" s="790"/>
      <c r="DF127" s="791"/>
      <c r="DG127" s="856" t="s">
        <v>466</v>
      </c>
      <c r="DH127" s="857"/>
      <c r="DI127" s="857"/>
      <c r="DJ127" s="857"/>
      <c r="DK127" s="857"/>
      <c r="DL127" s="857" t="s">
        <v>467</v>
      </c>
      <c r="DM127" s="857"/>
      <c r="DN127" s="857"/>
      <c r="DO127" s="857"/>
      <c r="DP127" s="857"/>
      <c r="DQ127" s="857" t="s">
        <v>467</v>
      </c>
      <c r="DR127" s="857"/>
      <c r="DS127" s="857"/>
      <c r="DT127" s="857"/>
      <c r="DU127" s="857"/>
      <c r="DV127" s="834" t="s">
        <v>467</v>
      </c>
      <c r="DW127" s="834"/>
      <c r="DX127" s="834"/>
      <c r="DY127" s="834"/>
      <c r="DZ127" s="835"/>
    </row>
    <row r="128" spans="1:130" s="246" customFormat="1" ht="26.25" customHeight="1" thickBot="1" x14ac:dyDescent="0.2">
      <c r="A128" s="836" t="s">
        <v>493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494</v>
      </c>
      <c r="X128" s="838"/>
      <c r="Y128" s="838"/>
      <c r="Z128" s="839"/>
      <c r="AA128" s="840" t="s">
        <v>467</v>
      </c>
      <c r="AB128" s="841"/>
      <c r="AC128" s="841"/>
      <c r="AD128" s="841"/>
      <c r="AE128" s="842"/>
      <c r="AF128" s="843" t="s">
        <v>467</v>
      </c>
      <c r="AG128" s="841"/>
      <c r="AH128" s="841"/>
      <c r="AI128" s="841"/>
      <c r="AJ128" s="842"/>
      <c r="AK128" s="843" t="s">
        <v>466</v>
      </c>
      <c r="AL128" s="841"/>
      <c r="AM128" s="841"/>
      <c r="AN128" s="841"/>
      <c r="AO128" s="842"/>
      <c r="AP128" s="844"/>
      <c r="AQ128" s="845"/>
      <c r="AR128" s="845"/>
      <c r="AS128" s="845"/>
      <c r="AT128" s="846"/>
      <c r="AU128" s="282"/>
      <c r="AV128" s="282"/>
      <c r="AW128" s="282"/>
      <c r="AX128" s="847" t="s">
        <v>495</v>
      </c>
      <c r="AY128" s="848"/>
      <c r="AZ128" s="848"/>
      <c r="BA128" s="848"/>
      <c r="BB128" s="848"/>
      <c r="BC128" s="848"/>
      <c r="BD128" s="848"/>
      <c r="BE128" s="849"/>
      <c r="BF128" s="826" t="s">
        <v>467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496</v>
      </c>
      <c r="CQ128" s="768"/>
      <c r="CR128" s="768"/>
      <c r="CS128" s="768"/>
      <c r="CT128" s="768"/>
      <c r="CU128" s="768"/>
      <c r="CV128" s="768"/>
      <c r="CW128" s="768"/>
      <c r="CX128" s="768"/>
      <c r="CY128" s="768"/>
      <c r="CZ128" s="768"/>
      <c r="DA128" s="768"/>
      <c r="DB128" s="768"/>
      <c r="DC128" s="768"/>
      <c r="DD128" s="768"/>
      <c r="DE128" s="768"/>
      <c r="DF128" s="769"/>
      <c r="DG128" s="830" t="s">
        <v>466</v>
      </c>
      <c r="DH128" s="831"/>
      <c r="DI128" s="831"/>
      <c r="DJ128" s="831"/>
      <c r="DK128" s="831"/>
      <c r="DL128" s="831" t="s">
        <v>454</v>
      </c>
      <c r="DM128" s="831"/>
      <c r="DN128" s="831"/>
      <c r="DO128" s="831"/>
      <c r="DP128" s="831"/>
      <c r="DQ128" s="831" t="s">
        <v>466</v>
      </c>
      <c r="DR128" s="831"/>
      <c r="DS128" s="831"/>
      <c r="DT128" s="831"/>
      <c r="DU128" s="831"/>
      <c r="DV128" s="832" t="s">
        <v>467</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497</v>
      </c>
      <c r="X129" s="817"/>
      <c r="Y129" s="817"/>
      <c r="Z129" s="818"/>
      <c r="AA129" s="819">
        <v>2505426</v>
      </c>
      <c r="AB129" s="820"/>
      <c r="AC129" s="820"/>
      <c r="AD129" s="820"/>
      <c r="AE129" s="821"/>
      <c r="AF129" s="822">
        <v>2430535</v>
      </c>
      <c r="AG129" s="820"/>
      <c r="AH129" s="820"/>
      <c r="AI129" s="820"/>
      <c r="AJ129" s="821"/>
      <c r="AK129" s="822">
        <v>2488194</v>
      </c>
      <c r="AL129" s="820"/>
      <c r="AM129" s="820"/>
      <c r="AN129" s="820"/>
      <c r="AO129" s="821"/>
      <c r="AP129" s="823"/>
      <c r="AQ129" s="824"/>
      <c r="AR129" s="824"/>
      <c r="AS129" s="824"/>
      <c r="AT129" s="825"/>
      <c r="AU129" s="284"/>
      <c r="AV129" s="284"/>
      <c r="AW129" s="284"/>
      <c r="AX129" s="789" t="s">
        <v>498</v>
      </c>
      <c r="AY129" s="790"/>
      <c r="AZ129" s="790"/>
      <c r="BA129" s="790"/>
      <c r="BB129" s="790"/>
      <c r="BC129" s="790"/>
      <c r="BD129" s="790"/>
      <c r="BE129" s="791"/>
      <c r="BF129" s="809" t="s">
        <v>454</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500</v>
      </c>
      <c r="X130" s="817"/>
      <c r="Y130" s="817"/>
      <c r="Z130" s="818"/>
      <c r="AA130" s="819">
        <v>331771</v>
      </c>
      <c r="AB130" s="820"/>
      <c r="AC130" s="820"/>
      <c r="AD130" s="820"/>
      <c r="AE130" s="821"/>
      <c r="AF130" s="822">
        <v>346832</v>
      </c>
      <c r="AG130" s="820"/>
      <c r="AH130" s="820"/>
      <c r="AI130" s="820"/>
      <c r="AJ130" s="821"/>
      <c r="AK130" s="822">
        <v>374303</v>
      </c>
      <c r="AL130" s="820"/>
      <c r="AM130" s="820"/>
      <c r="AN130" s="820"/>
      <c r="AO130" s="821"/>
      <c r="AP130" s="823"/>
      <c r="AQ130" s="824"/>
      <c r="AR130" s="824"/>
      <c r="AS130" s="824"/>
      <c r="AT130" s="825"/>
      <c r="AU130" s="284"/>
      <c r="AV130" s="284"/>
      <c r="AW130" s="284"/>
      <c r="AX130" s="789" t="s">
        <v>501</v>
      </c>
      <c r="AY130" s="790"/>
      <c r="AZ130" s="790"/>
      <c r="BA130" s="790"/>
      <c r="BB130" s="790"/>
      <c r="BC130" s="790"/>
      <c r="BD130" s="790"/>
      <c r="BE130" s="791"/>
      <c r="BF130" s="792">
        <v>5.9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502</v>
      </c>
      <c r="X131" s="800"/>
      <c r="Y131" s="800"/>
      <c r="Z131" s="801"/>
      <c r="AA131" s="802">
        <v>2173655</v>
      </c>
      <c r="AB131" s="803"/>
      <c r="AC131" s="803"/>
      <c r="AD131" s="803"/>
      <c r="AE131" s="804"/>
      <c r="AF131" s="805">
        <v>2083703</v>
      </c>
      <c r="AG131" s="803"/>
      <c r="AH131" s="803"/>
      <c r="AI131" s="803"/>
      <c r="AJ131" s="804"/>
      <c r="AK131" s="805">
        <v>2113891</v>
      </c>
      <c r="AL131" s="803"/>
      <c r="AM131" s="803"/>
      <c r="AN131" s="803"/>
      <c r="AO131" s="804"/>
      <c r="AP131" s="806"/>
      <c r="AQ131" s="807"/>
      <c r="AR131" s="807"/>
      <c r="AS131" s="807"/>
      <c r="AT131" s="808"/>
      <c r="AU131" s="284"/>
      <c r="AV131" s="284"/>
      <c r="AW131" s="284"/>
      <c r="AX131" s="767" t="s">
        <v>503</v>
      </c>
      <c r="AY131" s="768"/>
      <c r="AZ131" s="768"/>
      <c r="BA131" s="768"/>
      <c r="BB131" s="768"/>
      <c r="BC131" s="768"/>
      <c r="BD131" s="768"/>
      <c r="BE131" s="769"/>
      <c r="BF131" s="770" t="s">
        <v>467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505</v>
      </c>
      <c r="W132" s="780"/>
      <c r="X132" s="780"/>
      <c r="Y132" s="780"/>
      <c r="Z132" s="781"/>
      <c r="AA132" s="782">
        <v>5.218261408</v>
      </c>
      <c r="AB132" s="783"/>
      <c r="AC132" s="783"/>
      <c r="AD132" s="783"/>
      <c r="AE132" s="784"/>
      <c r="AF132" s="785">
        <v>5.500543983</v>
      </c>
      <c r="AG132" s="783"/>
      <c r="AH132" s="783"/>
      <c r="AI132" s="783"/>
      <c r="AJ132" s="784"/>
      <c r="AK132" s="785">
        <v>7.2149888520000003</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506</v>
      </c>
      <c r="W133" s="759"/>
      <c r="X133" s="759"/>
      <c r="Y133" s="759"/>
      <c r="Z133" s="760"/>
      <c r="AA133" s="761">
        <v>4.0999999999999996</v>
      </c>
      <c r="AB133" s="762"/>
      <c r="AC133" s="762"/>
      <c r="AD133" s="762"/>
      <c r="AE133" s="763"/>
      <c r="AF133" s="761">
        <v>4.8</v>
      </c>
      <c r="AG133" s="762"/>
      <c r="AH133" s="762"/>
      <c r="AI133" s="762"/>
      <c r="AJ133" s="763"/>
      <c r="AK133" s="761">
        <v>5.9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7hUYweO4TrDJqV42eixUImIwoBcUrU/wnWZ9JFtahx+H1kgXcs6sTwY6pJL4Bqd36GRGhMP5MxKvvDah22Ptw==" saltValue="4xtgd7EqHa/kz/Z25PBT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J30" zoomScale="85" zoomScaleNormal="85" zoomScaleSheetLayoutView="85" workbookViewId="0">
      <selection activeCell="CK75" sqref="CK7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e4MCXhFY9KZlEw3EnLEyQbsdYb0jjkHqS47pmUHT9T38ZIL1CjvcHvLdqj7AvK1i5kAnpVJXUj8Z9xhYFxYVQ==" saltValue="0M6WIaP48dx/adIpEy7B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G7"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NcbBqgCkD5JBZxcjWjfJzCy1qCDS+zFApo/Pg7WflLDPRetcfCHBxkeZ+jzz5n06czivkhGejHM9Tem4otJWg==" saltValue="ESQ5lf4a2K8SawvzeCXkT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515</v>
      </c>
      <c r="AL9" s="1189"/>
      <c r="AM9" s="1189"/>
      <c r="AN9" s="1190"/>
      <c r="AO9" s="312">
        <v>624747</v>
      </c>
      <c r="AP9" s="312">
        <v>105871</v>
      </c>
      <c r="AQ9" s="313">
        <v>116834</v>
      </c>
      <c r="AR9" s="314">
        <v>-9.4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516</v>
      </c>
      <c r="AL10" s="1189"/>
      <c r="AM10" s="1189"/>
      <c r="AN10" s="1190"/>
      <c r="AO10" s="315">
        <v>155996</v>
      </c>
      <c r="AP10" s="315">
        <v>26436</v>
      </c>
      <c r="AQ10" s="316">
        <v>12766</v>
      </c>
      <c r="AR10" s="317">
        <v>107.1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517</v>
      </c>
      <c r="AL11" s="1189"/>
      <c r="AM11" s="1189"/>
      <c r="AN11" s="1190"/>
      <c r="AO11" s="315">
        <v>76256</v>
      </c>
      <c r="AP11" s="315">
        <v>12923</v>
      </c>
      <c r="AQ11" s="316">
        <v>19336</v>
      </c>
      <c r="AR11" s="317">
        <v>-33.200000000000003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518</v>
      </c>
      <c r="AL12" s="1189"/>
      <c r="AM12" s="1189"/>
      <c r="AN12" s="1190"/>
      <c r="AO12" s="315" t="s">
        <v>519</v>
      </c>
      <c r="AP12" s="315" t="s">
        <v>519</v>
      </c>
      <c r="AQ12" s="316">
        <v>1049</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520</v>
      </c>
      <c r="AL13" s="1189"/>
      <c r="AM13" s="1189"/>
      <c r="AN13" s="1190"/>
      <c r="AO13" s="315" t="s">
        <v>519</v>
      </c>
      <c r="AP13" s="315" t="s">
        <v>519</v>
      </c>
      <c r="AQ13" s="316" t="s">
        <v>519</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521</v>
      </c>
      <c r="AL14" s="1189"/>
      <c r="AM14" s="1189"/>
      <c r="AN14" s="1190"/>
      <c r="AO14" s="315">
        <v>19206</v>
      </c>
      <c r="AP14" s="315">
        <v>3255</v>
      </c>
      <c r="AQ14" s="316">
        <v>5063</v>
      </c>
      <c r="AR14" s="317">
        <v>-35.700000000000003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522</v>
      </c>
      <c r="AL15" s="1189"/>
      <c r="AM15" s="1189"/>
      <c r="AN15" s="1190"/>
      <c r="AO15" s="315">
        <v>26647</v>
      </c>
      <c r="AP15" s="315">
        <v>4516</v>
      </c>
      <c r="AQ15" s="316">
        <v>3168</v>
      </c>
      <c r="AR15" s="317">
        <v>42.6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523</v>
      </c>
      <c r="AL16" s="1192"/>
      <c r="AM16" s="1192"/>
      <c r="AN16" s="1193"/>
      <c r="AO16" s="315">
        <v>-45154</v>
      </c>
      <c r="AP16" s="315">
        <v>-7652</v>
      </c>
      <c r="AQ16" s="316">
        <v>-11723</v>
      </c>
      <c r="AR16" s="317">
        <v>-34.700000000000003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857698</v>
      </c>
      <c r="AP17" s="315">
        <v>145348</v>
      </c>
      <c r="AQ17" s="316">
        <v>146494</v>
      </c>
      <c r="AR17" s="317">
        <v>-0.8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528</v>
      </c>
      <c r="AL21" s="1186"/>
      <c r="AM21" s="1186"/>
      <c r="AN21" s="1187"/>
      <c r="AO21" s="327">
        <v>14.4</v>
      </c>
      <c r="AP21" s="328">
        <v>13.76</v>
      </c>
      <c r="AQ21" s="329">
        <v>0.64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529</v>
      </c>
      <c r="AL22" s="1186"/>
      <c r="AM22" s="1186"/>
      <c r="AN22" s="1187"/>
      <c r="AO22" s="332">
        <v>94.3</v>
      </c>
      <c r="AP22" s="333">
        <v>94.9</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533</v>
      </c>
      <c r="AL32" s="1177"/>
      <c r="AM32" s="1177"/>
      <c r="AN32" s="1178"/>
      <c r="AO32" s="342">
        <v>319511</v>
      </c>
      <c r="AP32" s="342">
        <v>54145</v>
      </c>
      <c r="AQ32" s="343">
        <v>73591</v>
      </c>
      <c r="AR32" s="344">
        <v>-26.4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534</v>
      </c>
      <c r="AL33" s="1177"/>
      <c r="AM33" s="1177"/>
      <c r="AN33" s="1178"/>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535</v>
      </c>
      <c r="AL34" s="1177"/>
      <c r="AM34" s="1177"/>
      <c r="AN34" s="1178"/>
      <c r="AO34" s="342" t="s">
        <v>519</v>
      </c>
      <c r="AP34" s="342" t="s">
        <v>519</v>
      </c>
      <c r="AQ34" s="343">
        <v>1</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536</v>
      </c>
      <c r="AL35" s="1177"/>
      <c r="AM35" s="1177"/>
      <c r="AN35" s="1178"/>
      <c r="AO35" s="342">
        <v>178987</v>
      </c>
      <c r="AP35" s="342">
        <v>30332</v>
      </c>
      <c r="AQ35" s="343">
        <v>19214</v>
      </c>
      <c r="AR35" s="344">
        <v>57.9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537</v>
      </c>
      <c r="AL36" s="1177"/>
      <c r="AM36" s="1177"/>
      <c r="AN36" s="1178"/>
      <c r="AO36" s="342">
        <v>28114</v>
      </c>
      <c r="AP36" s="342">
        <v>4764</v>
      </c>
      <c r="AQ36" s="343">
        <v>5293</v>
      </c>
      <c r="AR36" s="344">
        <v>-10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538</v>
      </c>
      <c r="AL37" s="1177"/>
      <c r="AM37" s="1177"/>
      <c r="AN37" s="1178"/>
      <c r="AO37" s="342">
        <v>208</v>
      </c>
      <c r="AP37" s="342">
        <v>35</v>
      </c>
      <c r="AQ37" s="343">
        <v>1256</v>
      </c>
      <c r="AR37" s="344">
        <v>-97.2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539</v>
      </c>
      <c r="AL38" s="1180"/>
      <c r="AM38" s="1180"/>
      <c r="AN38" s="1181"/>
      <c r="AO38" s="345" t="s">
        <v>519</v>
      </c>
      <c r="AP38" s="345" t="s">
        <v>519</v>
      </c>
      <c r="AQ38" s="346">
        <v>9</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540</v>
      </c>
      <c r="AL39" s="1180"/>
      <c r="AM39" s="1180"/>
      <c r="AN39" s="1181"/>
      <c r="AO39" s="342" t="s">
        <v>519</v>
      </c>
      <c r="AP39" s="342" t="s">
        <v>519</v>
      </c>
      <c r="AQ39" s="343">
        <v>-3572</v>
      </c>
      <c r="AR39" s="344" t="s">
        <v>519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541</v>
      </c>
      <c r="AL40" s="1177"/>
      <c r="AM40" s="1177"/>
      <c r="AN40" s="1178"/>
      <c r="AO40" s="342">
        <v>-374303</v>
      </c>
      <c r="AP40" s="342">
        <v>-63430</v>
      </c>
      <c r="AQ40" s="343">
        <v>-65248</v>
      </c>
      <c r="AR40" s="344">
        <v>-2.8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152517</v>
      </c>
      <c r="AP41" s="342">
        <v>25846</v>
      </c>
      <c r="AQ41" s="343">
        <v>30545</v>
      </c>
      <c r="AR41" s="344">
        <v>-15.4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510</v>
      </c>
      <c r="AN49" s="1171" t="s">
        <v>545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1325114</v>
      </c>
      <c r="AN51" s="364">
        <v>211747</v>
      </c>
      <c r="AO51" s="365">
        <v>57.8</v>
      </c>
      <c r="AP51" s="366">
        <v>175675</v>
      </c>
      <c r="AQ51" s="367">
        <v>0.6</v>
      </c>
      <c r="AR51" s="368">
        <v>57.2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860651</v>
      </c>
      <c r="AN52" s="372">
        <v>137528</v>
      </c>
      <c r="AO52" s="373">
        <v>181.4</v>
      </c>
      <c r="AP52" s="374">
        <v>87698</v>
      </c>
      <c r="AQ52" s="375">
        <v>10</v>
      </c>
      <c r="AR52" s="376">
        <v>171.4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495081</v>
      </c>
      <c r="AN53" s="364">
        <v>79544</v>
      </c>
      <c r="AO53" s="365">
        <v>-62.4</v>
      </c>
      <c r="AP53" s="366">
        <v>162193</v>
      </c>
      <c r="AQ53" s="367">
        <v>-7.7</v>
      </c>
      <c r="AR53" s="368">
        <v>-54.7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296332</v>
      </c>
      <c r="AN54" s="372">
        <v>47611</v>
      </c>
      <c r="AO54" s="373">
        <v>-65.400000000000006</v>
      </c>
      <c r="AP54" s="374">
        <v>79985</v>
      </c>
      <c r="AQ54" s="375">
        <v>-8.8000000000000007</v>
      </c>
      <c r="AR54" s="376">
        <v>-56.6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443756</v>
      </c>
      <c r="AN55" s="364">
        <v>72003</v>
      </c>
      <c r="AO55" s="365">
        <v>-9.5</v>
      </c>
      <c r="AP55" s="366">
        <v>119882</v>
      </c>
      <c r="AQ55" s="367">
        <v>-26.1</v>
      </c>
      <c r="AR55" s="368">
        <v>16.600000000000001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237296</v>
      </c>
      <c r="AN56" s="372">
        <v>38503</v>
      </c>
      <c r="AO56" s="373">
        <v>-19.100000000000001</v>
      </c>
      <c r="AP56" s="374">
        <v>66481</v>
      </c>
      <c r="AQ56" s="375">
        <v>-16.899999999999999</v>
      </c>
      <c r="AR56" s="376">
        <v>-2.2000000000000002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782258</v>
      </c>
      <c r="AN57" s="364">
        <v>127862</v>
      </c>
      <c r="AO57" s="365">
        <v>77.599999999999994</v>
      </c>
      <c r="AP57" s="366">
        <v>116162</v>
      </c>
      <c r="AQ57" s="367">
        <v>-3.1</v>
      </c>
      <c r="AR57" s="368">
        <v>80.7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340513</v>
      </c>
      <c r="AN58" s="372">
        <v>55658</v>
      </c>
      <c r="AO58" s="373">
        <v>44.6</v>
      </c>
      <c r="AP58" s="374">
        <v>61562</v>
      </c>
      <c r="AQ58" s="375">
        <v>-7.4</v>
      </c>
      <c r="AR58" s="376">
        <v>52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626585</v>
      </c>
      <c r="AN59" s="364">
        <v>106183</v>
      </c>
      <c r="AO59" s="365">
        <v>-17</v>
      </c>
      <c r="AP59" s="366">
        <v>121449</v>
      </c>
      <c r="AQ59" s="367">
        <v>4.5999999999999996</v>
      </c>
      <c r="AR59" s="368">
        <v>-21.6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550798</v>
      </c>
      <c r="AN60" s="372">
        <v>93340</v>
      </c>
      <c r="AO60" s="373">
        <v>67.7</v>
      </c>
      <c r="AP60" s="374">
        <v>62922</v>
      </c>
      <c r="AQ60" s="375">
        <v>2.2000000000000002</v>
      </c>
      <c r="AR60" s="376">
        <v>65.5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734559</v>
      </c>
      <c r="AN61" s="379">
        <v>119468</v>
      </c>
      <c r="AO61" s="380">
        <v>9.3000000000000007</v>
      </c>
      <c r="AP61" s="381">
        <v>139072</v>
      </c>
      <c r="AQ61" s="382">
        <v>-6.3</v>
      </c>
      <c r="AR61" s="368">
        <v>15.6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457118</v>
      </c>
      <c r="AN62" s="372">
        <v>74528</v>
      </c>
      <c r="AO62" s="373">
        <v>41.8</v>
      </c>
      <c r="AP62" s="374">
        <v>71730</v>
      </c>
      <c r="AQ62" s="375">
        <v>-4.2</v>
      </c>
      <c r="AR62" s="376">
        <v>46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1MVYOGV98CBKt3Sj+anjWWsbVPuDHiLBjIVeTwGLH9Ll5Bzq/fMxRS0us2vjXbDGInzl8m46Jbc6uJZbs/3ZDA==" saltValue="4UDtD3VRdn5DSAgtBlIT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A70" zoomScale="85" zoomScaleNormal="85" zoomScaleSheetLayoutView="55" workbookViewId="0">
      <selection activeCell="AE92" sqref="AE9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CXrhU2XzuoCBJJLmsvYJJlOw97C1TD1V0StdtgXfEUZoNXXvoLETOpMvgbC5zi5qW+3223ScPmOqarj0GjNzw==" saltValue="1rhbP5lkUtykHhzQ5PMl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O76" zoomScale="85" zoomScaleNormal="85" zoomScaleSheetLayoutView="55" workbookViewId="0">
      <selection activeCell="CO93" sqref="CO93:CU100"/>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elLhHR0iiIQoxQyB8nw/v/iBD/ewaHif3Soklo4jnMUkZ6ezPdbzxQYOId6Q9CJCID6019yQW2FKv6+DDB9Zw==" saltValue="VsN+BkCMbzQ2r2HK6aX4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4" t="s">
        <v>3</v>
      </c>
      <c r="D47" s="1194"/>
      <c r="E47" s="1195"/>
      <c r="F47" s="11">
        <v>107.3</v>
      </c>
      <c r="G47" s="12">
        <v>75.13</v>
      </c>
      <c r="H47" s="12">
        <v>61.55</v>
      </c>
      <c r="I47" s="12">
        <v>70.27</v>
      </c>
      <c r="J47" s="13">
        <v>69.41</v>
      </c>
    </row>
    <row r="48" spans="2:10" ht="57.75" customHeight="1" x14ac:dyDescent="0.15">
      <c r="B48" s="14"/>
      <c r="C48" s="1196" t="s">
        <v>4</v>
      </c>
      <c r="D48" s="1196"/>
      <c r="E48" s="1197"/>
      <c r="F48" s="15">
        <v>28.28</v>
      </c>
      <c r="G48" s="16">
        <v>15.71</v>
      </c>
      <c r="H48" s="16">
        <v>27.17</v>
      </c>
      <c r="I48" s="16">
        <v>15.68</v>
      </c>
      <c r="J48" s="17">
        <v>25.31</v>
      </c>
    </row>
    <row r="49" spans="2:10" ht="57.75" customHeight="1" thickBot="1" x14ac:dyDescent="0.2">
      <c r="B49" s="18"/>
      <c r="C49" s="1198" t="s">
        <v>5</v>
      </c>
      <c r="D49" s="1198"/>
      <c r="E49" s="1199"/>
      <c r="F49" s="19">
        <v>3.78</v>
      </c>
      <c r="G49" s="20" t="s">
        <v>566</v>
      </c>
      <c r="H49" s="20">
        <v>3.43</v>
      </c>
      <c r="I49" s="20" t="s">
        <v>567</v>
      </c>
      <c r="J49" s="21">
        <v>10.75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O9nbwBd8CxItlCwp4kix3IIU5lH/0P337xLujN7vDoGsJVqJvg3xMf9J5aK9oj2VCLI5cgejccGtWUA7IZn2g==" saltValue="D8tLDAc3yjZhtO3e70QB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2020-02-10T05:20:27Z</dcterms:created>
  <dcterms:modified xsi:type="dcterms:W3CDTF">2020-09-17T02:38:41Z</dcterms:modified>
  <cp:category/>
</cp:coreProperties>
</file>